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https://ipschile-my.sharepoint.com/personal/monica_smith_ips_gob_cl/Documents/Documentos/tRASPASO GOBIERNO/"/>
    </mc:Choice>
  </mc:AlternateContent>
  <xr:revisionPtr revIDLastSave="10" documentId="8_{92746D53-3451-49E4-9950-9441C13E4ADB}" xr6:coauthVersionLast="47" xr6:coauthVersionMax="47" xr10:uidLastSave="{EE4D473E-1488-40A8-83A3-68E2D3D7D381}"/>
  <bookViews>
    <workbookView xWindow="-108" yWindow="-108" windowWidth="23256" windowHeight="12576" tabRatio="961" xr2:uid="{00000000-000D-0000-FFFF-FFFF00000000}"/>
  </bookViews>
  <sheets>
    <sheet name="Sumarios" sheetId="54" r:id="rId1"/>
    <sheet name="decrip_sumarios" sheetId="61" r:id="rId2"/>
    <sheet name="Instituciones" sheetId="64" state="hidden" r:id="rId3"/>
    <sheet name="Listas" sheetId="28" state="hidden" r:id="rId4"/>
  </sheets>
  <definedNames>
    <definedName name="AGRICULTURA">Instituciones!$C$2:$C$12</definedName>
    <definedName name="años">Listas!$Y$2:$Y$43</definedName>
    <definedName name="años_experiencia">Listas!$X$2:$X$4</definedName>
    <definedName name="Autoridades_C">Listas!$AC$2:$AC$5</definedName>
    <definedName name="BIENES_NACIONALES">Instituciones!$D$2</definedName>
    <definedName name="CARABINEROS_DE_CHILE">Instituciones!$BI$59</definedName>
    <definedName name="causal">Listas!$T$2:$T$11</definedName>
    <definedName name="clase_pasaje">Listas!$L$2:$L$3</definedName>
    <definedName name="CLASIF_CONTRAT">Listas!$AV$2:$AV$9</definedName>
    <definedName name="clasificacion_compra">Listas!$O$2:$O$8</definedName>
    <definedName name="Cometido_comisión">Listas!$AG$2:$AG$3</definedName>
    <definedName name="COMPRA_CONTR">Listas!$AW$2:$AW$5</definedName>
    <definedName name="CORPORACIÓN_DE_FOMENTO_DE_LA_PRODUCCIÓN">Instituciones!$BD$59</definedName>
    <definedName name="CULTURAS_LAS_ARTES_Y_EL_PATRIMONIO_CULTURAL">Instituciones!$E$2:$E$4</definedName>
    <definedName name="DEFENSA_NACIONAL">Instituciones!$F$2:$F$9</definedName>
    <definedName name="DEPORTE">Instituciones!$Z$2:$Z$3</definedName>
    <definedName name="DESARROLLO_SOCIAL_Y_FAMILIA">Instituciones!$P$2:$P$9</definedName>
    <definedName name="destinacion_vehiculo">Listas!$G$2:$G$4</definedName>
    <definedName name="DIAS_CORRIDOS">Listas!$AX$2:$AX$3</definedName>
    <definedName name="DIRECCIÓN_DE_EDUCACIÓN_PÚBLICA">Instituciones!$BJ$59:$BJ$62</definedName>
    <definedName name="DIRECCIÓN_DE_PREVISIÓN_DE_CARABINEROS_DE_CHILE">Instituciones!$BH$59:$BH$60</definedName>
    <definedName name="ECONOMÍA_FOMENTO_Y_TURISMO">Instituciones!$G$2:$G$14</definedName>
    <definedName name="EDUCACIÓN">Instituciones!$H$2:$H$13</definedName>
    <definedName name="empresas_estado">Instituciones!$B$2:$B$39</definedName>
    <definedName name="ENERGÍA">Instituciones!$I$2:$I$5</definedName>
    <definedName name="estado_licencia">Listas!$Z$2:$Z$6</definedName>
    <definedName name="estado_licitacion">Listas!$R$2:$R$7</definedName>
    <definedName name="Estado_sumario">Listas!$AP$2:$AP$13</definedName>
    <definedName name="Fecha_contrato">Listas!$AF$2:$AF$3</definedName>
    <definedName name="HACIENDA">Instituciones!$J$2:$J$14</definedName>
    <definedName name="horas_vuelo">Listas!$M$2:$M$3</definedName>
    <definedName name="INTERIOR_Y_SEGURIDAD_PÚBLICA">Instituciones!$K$2:$K$27</definedName>
    <definedName name="item_presup_publicidad">Listas!$B$2:$B$3</definedName>
    <definedName name="JUSTICIA">Instituciones!$L$2:$L$12</definedName>
    <definedName name="mecanismo_compra">Listas!$D$2:$D$6</definedName>
    <definedName name="MEDIO_AMBIENTE">Instituciones!$M$2:$M$4</definedName>
    <definedName name="MINERÍA">Instituciones!$N$2:$N$4</definedName>
    <definedName name="Ministerio">Instituciones!$A$2:$A$26</definedName>
    <definedName name="motivo_sumario">Listas!$AQ$2:$AQ$38</definedName>
    <definedName name="MUJER_Y_LA_EQUIDAD_DE_GÉNERO">Instituciones!$V$2:$V$3</definedName>
    <definedName name="naturaleza_vehiculo">Listas!$H$2:$H$6</definedName>
    <definedName name="nivel_academico">Listas!$W$2:$W$7</definedName>
    <definedName name="OBRAS_PÚBLICAS">Instituciones!$O$2:$O$15</definedName>
    <definedName name="opinion_auditor">Listas!$U$2:$U$5</definedName>
    <definedName name="ordena_invest">Listas!$AR$2:$AR$4</definedName>
    <definedName name="periodicidad_bitacora">Listas!$I$2:$I$6</definedName>
    <definedName name="periodo_contrato">Listas!$V$2:$V$6</definedName>
    <definedName name="PRESIDENCIA_DE_LA_REPÚBLICA">Instituciones!$Q$2</definedName>
    <definedName name="programacion_cometido">Listas!$N$2:$N$4</definedName>
    <definedName name="REGION">Instituciones!$BM$2:$BM$18</definedName>
    <definedName name="RELACIONES_EXTERIORES">Instituciones!$R$2:$R$8</definedName>
    <definedName name="respuesta_checklist">Listas!$Q$2:$Q$4</definedName>
    <definedName name="resultados_revision_gastos">Listas!$P$2:$P$5</definedName>
    <definedName name="SALUD">Instituciones!$S$2:$S$38</definedName>
    <definedName name="SECRETARÍA_GENERAL_DE_GOBIERNO">Instituciones!$T$2:$T$3</definedName>
    <definedName name="SECRETARÍA_GENERAL_DE_LA_PRESIDENCIA_DE_LA_REPÚBLICA">Instituciones!$U$2</definedName>
    <definedName name="SERVICIO_DE_GOBIERNO_INTERIOR">Instituciones!$C$59:$C$130</definedName>
    <definedName name="SERVICIO_DE_SALUD_ACONCAGUA">Instituciones!$D$59:$D$69</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Instituciones!$Y$59:$Y$64</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i_no">Listas!$C$2:$C$3</definedName>
    <definedName name="SI_NO_NA">Listas!$AE$2:$AE$4</definedName>
    <definedName name="SUBSECRETARÍA_DE_AGRICULTURA">Instituciones!$AI$59:$AI$75</definedName>
    <definedName name="SUBSECRETARÍA_DE_BIENES_NACIONALES">Instituciones!$AX$59:$AX$75</definedName>
    <definedName name="SUBSECRETARÍA_DE_DEFENSA">Instituciones!$BC$59:$BC$60</definedName>
    <definedName name="SUBSECRETARÍA_DE_DEPORTES">Instituciones!$BG$59:$BG$75</definedName>
    <definedName name="SUBSECRETARÍA_DE_ECONOMÍA_Y_EMPRESAS_DE_MENOR_TAMAÑO">Instituciones!$AK$59:$AK$75</definedName>
    <definedName name="SUBSECRETARÍA_DE_EDUCACIÓN">Instituciones!$AL$59:$AL$75</definedName>
    <definedName name="SUBSECRETARÍA_DE_ENERGÍA">Instituciones!$AM$59:$AM$75</definedName>
    <definedName name="SUBSECRETARÍA_DE_EVALUACIÓN_SOCIAL">Instituciones!$BF$59</definedName>
    <definedName name="SUBSECRETARÍA_DE_HACIENDA">Instituciones!$AN$59:$AN$75</definedName>
    <definedName name="SUBSECRETARÍA_DE_JUSTICIA">Instituciones!$AO$59:$AO$75</definedName>
    <definedName name="SUBSECRETARÍA_DE_MINERÍA">Instituciones!$AP$59:$AP$75</definedName>
    <definedName name="SUBSECRETARÍA_DE_OBRAS_PÚBLICAS">Instituciones!$AQ$59:$AQ$75</definedName>
    <definedName name="SUBSECRETARÍA_DE_RELACIONES_EXTERIORES">Instituciones!$AZ$59</definedName>
    <definedName name="SUBSECRETARÍA_DE_SALUD">Instituciones!$AH$59:$AH$75</definedName>
    <definedName name="SUBSECRETARÍA_DE_SERVICIOS_SOCIALES">Instituciones!$AR$59:$AR$75</definedName>
    <definedName name="SUBSECRETARÍA_DE_TELECOMUNICACIONES">Instituciones!$BE$59</definedName>
    <definedName name="SUBSECRETARÍA_DE_TRANSPORTES">Instituciones!$AV$59:$AV$75</definedName>
    <definedName name="SUBSECRETARÍA_DE_VIVIENDA_Y_URBANISMO">Instituciones!$AW$59:$AW$75</definedName>
    <definedName name="SUBSECRETARÍA_DEL_INTERIOR">Instituciones!$AT$59:$AT$60</definedName>
    <definedName name="SUBSECRETARÍA_DEL_MEDIO_AMBIENTE">Instituciones!$AY$59:$AY$75</definedName>
    <definedName name="SUBSECRETARÍA_DEL_TRABAJO">Instituciones!$AU$59:$AU$75</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SUBT_CONTRATOS">Listas!$AM$4:$AM$12</definedName>
    <definedName name="Subt_Item">Listas!$S$2:$S$76</definedName>
    <definedName name="SUBT_PRES">Listas!$AM$91:$AM$165</definedName>
    <definedName name="SUBT_SUBS">Listas!$AM$17:$AM$25</definedName>
    <definedName name="SUBT_TRANF">Listas!$AM$17:$AM$25</definedName>
    <definedName name="tipo_declaracion_pendiente">Listas!$AT$2:$AT$4</definedName>
    <definedName name="TIPO_DOC">Listas!$AY$2:$AY$4</definedName>
    <definedName name="tipo_gasto_publicidad">Listas!$A$2:$A$3</definedName>
    <definedName name="tipo_gasto_representacion">Listas!$E$2:$E$9</definedName>
    <definedName name="tipo_institucion">Listas!$AA$2:$AA$4</definedName>
    <definedName name="tipo_pasaje">Listas!$K$2:$K$3</definedName>
    <definedName name="Tipo_Sumario">Listas!$AO$2:$AO$3</definedName>
    <definedName name="TIPO_VEHICULO">Listas!$F$2:$F$12</definedName>
    <definedName name="TRABAJO_Y_PREVISIÓN_SOCIAL">Instituciones!$W$2:$W$11</definedName>
    <definedName name="TRANSPORTES_Y_TELECOMUNICACIONES">Instituciones!$X$2:$X$4</definedName>
    <definedName name="USA_DISCO_FISCAL">Listas!$J$2:$J$4</definedName>
    <definedName name="Vigencia_contrato">Listas!$AB$2:$AB$3</definedName>
    <definedName name="VIVIENDA_Y_URBANISMO">Instituciones!$Y$2:$Y$19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5" i="64" l="1"/>
  <c r="A82" i="64"/>
  <c r="A81" i="64"/>
  <c r="A80" i="64"/>
  <c r="A79" i="64"/>
  <c r="BU56" i="64"/>
  <c r="BT56" i="64"/>
  <c r="BS56" i="64"/>
  <c r="BR56" i="64"/>
  <c r="BQ56" i="64"/>
  <c r="BP56" i="64"/>
  <c r="BO56" i="64"/>
  <c r="BN56" i="64"/>
  <c r="BM56" i="64"/>
  <c r="BL56" i="64"/>
  <c r="BK56" i="64"/>
  <c r="BJ56" i="64"/>
  <c r="BI56" i="64"/>
  <c r="BH56" i="64"/>
  <c r="BG56" i="64"/>
  <c r="BF56" i="64"/>
  <c r="BE56" i="64"/>
  <c r="BD56" i="64"/>
  <c r="BC56" i="64"/>
  <c r="BB56" i="64"/>
  <c r="BA56" i="64"/>
  <c r="AZ56" i="64"/>
  <c r="AY56" i="64"/>
  <c r="AX56" i="64"/>
  <c r="AW56" i="64"/>
  <c r="AV56" i="64"/>
  <c r="AU56" i="64"/>
  <c r="AT56" i="64"/>
  <c r="AS56" i="64"/>
  <c r="AR56" i="64"/>
  <c r="AQ56" i="64"/>
  <c r="AP56" i="64"/>
  <c r="AO56" i="64"/>
  <c r="AN56" i="64"/>
  <c r="AM56" i="64"/>
  <c r="AL56" i="64"/>
  <c r="AK56" i="64"/>
  <c r="AJ56" i="64"/>
  <c r="AI56" i="64"/>
  <c r="AH56" i="64"/>
  <c r="AG56" i="64"/>
  <c r="AF56" i="64"/>
  <c r="AE56" i="64"/>
  <c r="AD56" i="64"/>
  <c r="AC56" i="64"/>
  <c r="AB56" i="64"/>
  <c r="AA56" i="64"/>
  <c r="Y56" i="64"/>
  <c r="X56" i="64"/>
  <c r="W56" i="64"/>
  <c r="V56" i="64"/>
  <c r="U56" i="64"/>
  <c r="T56" i="64"/>
  <c r="S56" i="64"/>
  <c r="R56" i="64"/>
  <c r="Q56" i="64"/>
  <c r="P56" i="64"/>
  <c r="O56" i="64"/>
  <c r="N56" i="64"/>
  <c r="M56" i="64"/>
  <c r="L56" i="64"/>
  <c r="K56" i="64"/>
  <c r="J56" i="64"/>
  <c r="I56" i="64"/>
  <c r="H56" i="64"/>
  <c r="G56" i="64"/>
  <c r="F56" i="64"/>
  <c r="E56" i="64"/>
  <c r="D56" i="64"/>
  <c r="C56" i="64"/>
  <c r="Z42" i="64"/>
  <c r="Y42" i="64"/>
  <c r="X42" i="64"/>
  <c r="W42" i="64"/>
  <c r="V42" i="64"/>
  <c r="U42" i="64"/>
  <c r="T42" i="64"/>
  <c r="S42" i="64"/>
  <c r="R42" i="64"/>
  <c r="Q42" i="64"/>
  <c r="P42" i="64"/>
  <c r="O42" i="64"/>
  <c r="N42" i="64"/>
  <c r="M42" i="64"/>
  <c r="L42" i="64"/>
  <c r="K42" i="64"/>
  <c r="J42" i="64"/>
  <c r="I42" i="64"/>
  <c r="H42" i="64"/>
  <c r="G42" i="64"/>
  <c r="F42" i="64"/>
  <c r="E42" i="64"/>
  <c r="D42" i="64"/>
  <c r="C42" i="64"/>
  <c r="BQ27" i="64"/>
  <c r="BQ26" i="64"/>
  <c r="BQ25" i="64"/>
  <c r="BQ24" i="64"/>
  <c r="BQ23" i="64"/>
  <c r="BQ22" i="64"/>
  <c r="BQ21" i="64"/>
  <c r="BQ20" i="64"/>
  <c r="BQ19" i="64"/>
  <c r="BQ18" i="64"/>
  <c r="BQ17" i="64"/>
  <c r="BQ16" i="64"/>
  <c r="BQ15" i="64"/>
  <c r="BQ14" i="64"/>
  <c r="BQ13" i="64"/>
  <c r="BQ12" i="64"/>
  <c r="BQ11" i="64"/>
  <c r="BQ10" i="64"/>
  <c r="BQ9" i="64"/>
  <c r="BQ8" i="64"/>
  <c r="BQ7" i="64"/>
  <c r="BQ6" i="64"/>
  <c r="BQ5" i="64"/>
  <c r="BQ4" i="64"/>
  <c r="BQ3" i="64"/>
  <c r="BQ2" i="64"/>
  <c r="AM164" i="28" l="1"/>
  <c r="AM163" i="28"/>
  <c r="AM162" i="28"/>
  <c r="AM161" i="28"/>
  <c r="AM160" i="28"/>
  <c r="AM159" i="28"/>
  <c r="AM158" i="28"/>
  <c r="AM157" i="28"/>
  <c r="AM156" i="28"/>
  <c r="AM155" i="28"/>
  <c r="AM154" i="28"/>
  <c r="AM153" i="28"/>
  <c r="AM152" i="28"/>
  <c r="AM151" i="28"/>
  <c r="AM150" i="28"/>
  <c r="AM149" i="28"/>
  <c r="AM148" i="28"/>
  <c r="AM147" i="28"/>
  <c r="AM146" i="28"/>
  <c r="AM145" i="28"/>
  <c r="AM144" i="28"/>
  <c r="AM143" i="28"/>
  <c r="AM142" i="28"/>
  <c r="AM141" i="28"/>
  <c r="AM140" i="28"/>
  <c r="AM139" i="28"/>
  <c r="AM138" i="28"/>
  <c r="AM137" i="28"/>
  <c r="AM136" i="28"/>
  <c r="AM135" i="28"/>
  <c r="AM134" i="28"/>
  <c r="AM133" i="28"/>
  <c r="AM132" i="28"/>
  <c r="AM131" i="28"/>
  <c r="AM130" i="28"/>
  <c r="AM129" i="28"/>
  <c r="AM128" i="28"/>
  <c r="AM127" i="28"/>
  <c r="AM126" i="28"/>
  <c r="AM125" i="28"/>
  <c r="AM124" i="28"/>
  <c r="AM123" i="28"/>
  <c r="AM122" i="28"/>
  <c r="AM121" i="28"/>
  <c r="AM120" i="28"/>
  <c r="AM119" i="28"/>
  <c r="AM118" i="28"/>
  <c r="AM117" i="28"/>
  <c r="AM116" i="28"/>
  <c r="AM115" i="28"/>
  <c r="AM114" i="28"/>
  <c r="AM113" i="28"/>
  <c r="AM112" i="28"/>
  <c r="AM111" i="28"/>
  <c r="AM110" i="28"/>
  <c r="AM109" i="28"/>
  <c r="AM108" i="28"/>
  <c r="AM107" i="28"/>
  <c r="AM106" i="28"/>
  <c r="AM105" i="28"/>
  <c r="AM104" i="28"/>
  <c r="AM103" i="28"/>
  <c r="AM102" i="28"/>
  <c r="AM101" i="28"/>
  <c r="AM100" i="28"/>
  <c r="AM99" i="28"/>
  <c r="AM98" i="28"/>
  <c r="AM97" i="28"/>
  <c r="AM96" i="28"/>
  <c r="AM95" i="28"/>
  <c r="AM94" i="28"/>
  <c r="AM93" i="28"/>
  <c r="AM92" i="28"/>
  <c r="AM91" i="28"/>
  <c r="AM88" i="28"/>
  <c r="AM87" i="28"/>
  <c r="AM86" i="28"/>
  <c r="AM85" i="28"/>
  <c r="AM84" i="28"/>
  <c r="AM83" i="28"/>
  <c r="AM82" i="28"/>
  <c r="AM81" i="28"/>
  <c r="AM80" i="28"/>
  <c r="AM79" i="28"/>
  <c r="AM78" i="28"/>
  <c r="AM77" i="28"/>
  <c r="AM76" i="28"/>
  <c r="AM75" i="28"/>
  <c r="AM74" i="28"/>
  <c r="AM73" i="28"/>
  <c r="AM72" i="28"/>
  <c r="AM71" i="28"/>
  <c r="AM70" i="28"/>
  <c r="AM69" i="28"/>
  <c r="AM68" i="28"/>
  <c r="AM67" i="28"/>
  <c r="AM66" i="28"/>
  <c r="AM65" i="28"/>
  <c r="AM64" i="28"/>
  <c r="AM63" i="28"/>
  <c r="AM62" i="28"/>
  <c r="AM61" i="28"/>
  <c r="AM60" i="28"/>
  <c r="AM59" i="28"/>
  <c r="AM58" i="28"/>
  <c r="AM57" i="28"/>
  <c r="AM56" i="28"/>
  <c r="AM55" i="28"/>
  <c r="AM54" i="28"/>
  <c r="AM53" i="28"/>
  <c r="AM52" i="28"/>
  <c r="AM51" i="28"/>
  <c r="AM50" i="28"/>
  <c r="AM49" i="28"/>
  <c r="AM48" i="28"/>
  <c r="AM47" i="28"/>
  <c r="AM46" i="28"/>
  <c r="AM45" i="28"/>
  <c r="AM44" i="28"/>
  <c r="AM43" i="28"/>
  <c r="AM42" i="28"/>
  <c r="AM41" i="28"/>
  <c r="AM40" i="28"/>
  <c r="AM39" i="28"/>
  <c r="AM38" i="28"/>
  <c r="AM37" i="28"/>
  <c r="AM36" i="28"/>
  <c r="AM35" i="28"/>
  <c r="AM34" i="28"/>
  <c r="AM33" i="28"/>
  <c r="AM32" i="28"/>
  <c r="AM31" i="28"/>
  <c r="AM30" i="28"/>
  <c r="AM29" i="28"/>
  <c r="AM24" i="28"/>
  <c r="AM23" i="28"/>
  <c r="AM22" i="28"/>
  <c r="AM21" i="28"/>
  <c r="AM20" i="28"/>
  <c r="AM19" i="28"/>
  <c r="AM18" i="28"/>
  <c r="AM17" i="28"/>
  <c r="AM11" i="28"/>
  <c r="AM10" i="28"/>
  <c r="AM9" i="28"/>
  <c r="AM8" i="28"/>
  <c r="AM7" i="28"/>
  <c r="AM6" i="28"/>
  <c r="AM5" i="28"/>
  <c r="AM4" i="28"/>
  <c r="C2" i="54" l="1"/>
  <c r="B15" i="54" l="1"/>
  <c r="D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Molina</author>
    <author>amolina</author>
  </authors>
  <commentList>
    <comment ref="G16" authorId="0" shapeId="0" xr:uid="{00000000-0006-0000-1400-000001000000}">
      <text>
        <r>
          <rPr>
            <b/>
            <sz val="8"/>
            <color rgb="FF000000"/>
            <rFont val="Tahoma"/>
            <family val="2"/>
          </rPr>
          <t>Usar formato dd-mm-aaaa</t>
        </r>
      </text>
    </comment>
    <comment ref="I17" authorId="1" shapeId="0" xr:uid="{00000000-0006-0000-1400-000002000000}">
      <text>
        <r>
          <rPr>
            <b/>
            <sz val="9"/>
            <color indexed="81"/>
            <rFont val="Tahoma"/>
            <family val="2"/>
          </rPr>
          <t xml:space="preserve">Se ruega eliminar, dentro de la información solicitada, todo lo relativo a datos de carácter  sensibles, tales como: datos personales que se refieren a las características físicas o morales de las personas, los hábitos personales, el origen racial, las ideologías y opiniones políticas, las creencias o convicciones religiosas, los estados de salud físicos o psíquicos y la vida sexual.
</t>
        </r>
      </text>
    </comment>
    <comment ref="J17" authorId="0" shapeId="0" xr:uid="{00000000-0006-0000-1400-000003000000}">
      <text>
        <r>
          <rPr>
            <b/>
            <sz val="8"/>
            <color indexed="81"/>
            <rFont val="Tahoma"/>
            <family val="2"/>
          </rPr>
          <t xml:space="preserve">Relacionar la materia o detalle del sumario con algún concepto de la  lista desplegable (ver descripción de sumarios para mayor detalle).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mcamacho</author>
  </authors>
  <commentList>
    <comment ref="P7" authorId="0" shapeId="0" xr:uid="{00000000-0006-0000-1A00-00000100000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<sst xmlns="http://schemas.openxmlformats.org/spreadsheetml/2006/main" count="2917" uniqueCount="1778">
  <si>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</si>
  <si>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</si>
  <si>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</si>
  <si>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</si>
  <si>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</si>
  <si>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</si>
  <si>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</si>
  <si>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</si>
  <si>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</si>
  <si>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</si>
  <si>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</si>
  <si>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</si>
  <si>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</si>
  <si>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</si>
  <si>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</si>
  <si>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</si>
  <si>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</si>
  <si>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</si>
  <si>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</si>
  <si>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</si>
  <si>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</si>
  <si>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</si>
  <si>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</si>
  <si>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</si>
  <si>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</si>
  <si>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</si>
  <si>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</si>
  <si>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</si>
  <si>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</si>
  <si>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</si>
  <si>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</si>
  <si>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</si>
  <si>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</si>
  <si>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</si>
  <si>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</si>
  <si>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</si>
  <si>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</si>
  <si>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</si>
  <si>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</si>
  <si>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</si>
  <si>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</si>
  <si>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</si>
  <si>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</si>
  <si>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</si>
  <si>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</si>
  <si>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</si>
  <si>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</si>
  <si>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</si>
  <si>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</si>
  <si>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</si>
  <si>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</si>
  <si>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</si>
  <si>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</si>
  <si>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</si>
  <si>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</si>
  <si>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</si>
  <si>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</si>
  <si>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</si>
  <si>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</si>
  <si>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</si>
  <si>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</si>
  <si>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</si>
  <si>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</si>
  <si>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</si>
  <si>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</si>
  <si>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</si>
  <si>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</si>
  <si>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</si>
  <si>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</si>
  <si>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</si>
  <si>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</si>
  <si>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</si>
  <si>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</si>
  <si>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</si>
  <si>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</si>
  <si>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</si>
  <si>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</si>
  <si>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</si>
  <si>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</si>
  <si>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</si>
  <si>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</si>
  <si>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</si>
  <si>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</si>
  <si>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</si>
  <si>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</si>
  <si>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</si>
  <si>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</si>
  <si>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</si>
  <si>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</si>
  <si>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</si>
  <si>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</si>
  <si>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</si>
  <si>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</si>
  <si>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</si>
  <si>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</si>
  <si>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</si>
  <si>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</si>
  <si>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</si>
  <si>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</si>
  <si>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</si>
  <si>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</si>
  <si>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</si>
  <si>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</si>
  <si>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</si>
  <si>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</si>
  <si>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</si>
  <si>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</si>
  <si>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</si>
  <si>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</si>
  <si>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</si>
  <si>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</si>
  <si>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</si>
  <si>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</si>
  <si>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</si>
  <si>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</si>
  <si>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</si>
  <si>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</si>
  <si>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</si>
  <si>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</si>
  <si>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</si>
  <si>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</si>
  <si>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</si>
  <si>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</si>
  <si>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</si>
  <si>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</si>
  <si>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</si>
  <si>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</si>
  <si>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</si>
  <si>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</si>
  <si>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</si>
  <si>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</si>
  <si>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</si>
  <si>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</si>
  <si>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</si>
  <si>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</si>
  <si>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</si>
  <si>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</si>
  <si>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</si>
  <si>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</si>
  <si>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</si>
  <si>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</si>
  <si>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</si>
  <si>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</si>
  <si>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</si>
  <si>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</si>
  <si>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</si>
  <si>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</si>
  <si>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</si>
  <si>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</si>
  <si>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</si>
  <si>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</si>
  <si>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</si>
  <si>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</si>
  <si>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</si>
  <si>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</si>
  <si>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</si>
  <si>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</si>
  <si>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</si>
  <si>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</si>
  <si>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</si>
  <si>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</si>
  <si>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</si>
  <si>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</si>
  <si>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</si>
  <si>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</si>
  <si>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</si>
  <si>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</si>
  <si>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</si>
  <si>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</si>
  <si>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</si>
  <si>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</si>
  <si>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</si>
  <si>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</si>
  <si>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</si>
  <si>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</si>
  <si>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</si>
  <si>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</si>
  <si>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</si>
  <si>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</si>
  <si>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</si>
  <si>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</si>
  <si>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</si>
  <si>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</si>
  <si>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</si>
  <si>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</si>
  <si>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</si>
  <si>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</si>
  <si>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</si>
  <si>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</si>
  <si>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</si>
  <si>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</si>
  <si>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</si>
  <si>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</si>
  <si>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</si>
  <si>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</si>
  <si>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</si>
  <si>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</si>
  <si>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</si>
  <si>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</si>
  <si>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</si>
  <si>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</si>
  <si>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</si>
  <si>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</si>
  <si>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</si>
  <si>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</si>
  <si>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</si>
  <si>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</si>
  <si>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</si>
  <si>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</si>
  <si>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</si>
  <si>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</si>
  <si>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</si>
  <si>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</si>
  <si>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</si>
  <si>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</si>
  <si>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</si>
  <si>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</si>
  <si>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</si>
  <si>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</si>
  <si>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</si>
  <si>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</si>
  <si>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</si>
  <si>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</si>
  <si>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</si>
  <si>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</si>
  <si>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</si>
  <si>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</si>
  <si>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</si>
  <si>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</si>
  <si>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</si>
  <si>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</si>
  <si>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</si>
  <si>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</si>
  <si>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</si>
  <si>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</si>
  <si>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</si>
  <si>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</si>
  <si>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</si>
  <si>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</si>
  <si>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</si>
  <si>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</si>
  <si>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</si>
  <si>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BÍO-BÍO</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</si>
  <si>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</si>
  <si>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</si>
  <si>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</si>
  <si>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</si>
  <si>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</si>
  <si>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</si>
  <si>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</si>
  <si>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</si>
  <si>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</si>
  <si>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</si>
  <si>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</si>
  <si>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</si>
  <si>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</si>
  <si>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</si>
  <si>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</si>
  <si>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</si>
  <si>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</si>
  <si>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</si>
  <si>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</si>
  <si>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</si>
  <si>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</si>
  <si>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</si>
  <si>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</si>
  <si>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</si>
  <si>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</si>
  <si>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</si>
  <si>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Combanc S.A.</t>
  </si>
  <si>
    <t>Codelco Metals INC.</t>
  </si>
  <si>
    <t>Éteres y Alcoholes S.A.</t>
  </si>
  <si>
    <t>LOS LAGOS</t>
  </si>
  <si>
    <t>UNIDAD DE ANÁLISIS FINANCIERO</t>
  </si>
  <si>
    <t>GOBIERNO REGIONAL DE MAULE</t>
  </si>
  <si>
    <t>SUPERINTENDENCIA DE SERVICIOS SANITARIOS</t>
  </si>
  <si>
    <t>SERVICIO DE SALUD ATACAMA</t>
  </si>
  <si>
    <t>Administrador Financiero Transantiago S.A.</t>
  </si>
  <si>
    <t>Codelco Services Limited</t>
  </si>
  <si>
    <t>Forenergy S.A.</t>
  </si>
  <si>
    <t>AYSÉN</t>
  </si>
  <si>
    <t>OBRAS PÚBLICAS</t>
  </si>
  <si>
    <t>GOBIERNO REGIONAL DE TARAPACÁ</t>
  </si>
  <si>
    <t>SERVICIO DE SALUD AYSÉN</t>
  </si>
  <si>
    <t>Codelco Technologies Limited</t>
  </si>
  <si>
    <t>Gas de Chile S.A.</t>
  </si>
  <si>
    <t>MAGALLANES</t>
  </si>
  <si>
    <t>GOBIERNO REGIONAL DE VALPARAÍSO</t>
  </si>
  <si>
    <t>SERVICIO DE SALUD BERNARDO OHIGGINS</t>
  </si>
  <si>
    <t>Codelco USA INC.</t>
  </si>
  <si>
    <t>Gasoducto del Pacífico (Argentina) S.A.</t>
  </si>
  <si>
    <t>METROPOLITANA</t>
  </si>
  <si>
    <t>RELACIONES EXTERIORES</t>
  </si>
  <si>
    <t>GOBIERNO REGIONAL METROPOLITANO DE SANTIAGO</t>
  </si>
  <si>
    <t>SERVICIO DE SALUD BÍO BÍO</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</si>
  <si>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</si>
  <si>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</si>
  <si>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</si>
  <si>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</si>
  <si>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</si>
  <si>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</si>
  <si>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</si>
  <si>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</si>
  <si>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</si>
  <si>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</si>
  <si>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</si>
  <si>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</si>
  <si>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</si>
  <si>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</si>
  <si>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</si>
  <si>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</si>
  <si>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</si>
  <si>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</si>
  <si>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</si>
  <si>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</si>
  <si>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</si>
  <si>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</si>
  <si>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</si>
  <si>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</si>
  <si>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</si>
  <si>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</si>
  <si>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</si>
  <si>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</si>
  <si>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</si>
  <si>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</si>
  <si>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</si>
  <si>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</si>
  <si>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</si>
  <si>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</si>
  <si>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</si>
  <si>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</si>
  <si>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</si>
  <si>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</si>
  <si>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</si>
  <si>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</si>
  <si>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</si>
  <si>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</si>
  <si>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</si>
  <si>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</si>
  <si>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</si>
  <si>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</si>
  <si>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</si>
  <si>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</si>
  <si>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</si>
  <si>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</si>
  <si>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</si>
  <si>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</si>
  <si>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</si>
  <si>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</si>
  <si>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</si>
  <si>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</si>
  <si>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</si>
  <si>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</si>
  <si>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</si>
  <si>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</si>
  <si>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</si>
  <si>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</si>
  <si>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</si>
  <si>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</si>
  <si>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</si>
  <si>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</si>
  <si>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</si>
  <si>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</si>
  <si>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</si>
  <si>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</si>
  <si>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</si>
  <si>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</si>
  <si>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</si>
  <si>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</si>
  <si>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</si>
  <si>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</si>
  <si>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</si>
  <si>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</si>
  <si>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</si>
  <si>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</si>
  <si>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</si>
  <si>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</si>
  <si>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</si>
  <si>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</si>
  <si>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</si>
  <si>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</si>
  <si>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</si>
  <si>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</si>
  <si>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</si>
  <si>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</si>
  <si>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</si>
  <si>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</si>
  <si>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</si>
  <si>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</si>
  <si>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</si>
  <si>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</si>
  <si>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</si>
  <si>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</si>
  <si>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</si>
  <si>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</si>
  <si>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</si>
  <si>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</si>
  <si>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</si>
  <si>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</si>
  <si>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</si>
  <si>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</si>
  <si>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</si>
  <si>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</si>
  <si>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</si>
  <si>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</si>
  <si>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</si>
  <si>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</si>
  <si>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</si>
  <si>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</si>
  <si>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</si>
  <si>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</si>
  <si>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</si>
  <si>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</si>
  <si>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</si>
  <si>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</si>
  <si>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</si>
  <si>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</si>
  <si>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</si>
  <si>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</si>
  <si>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</si>
  <si>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</si>
  <si>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</si>
  <si>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</si>
  <si>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GOBERNACIÓN PROVINCIAL ANTÁRTICA CHILENA</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</si>
  <si>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</si>
  <si>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</si>
  <si>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</si>
  <si>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</si>
  <si>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</si>
  <si>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</si>
  <si>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</si>
  <si>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</si>
  <si>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</si>
  <si>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</si>
  <si>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</si>
  <si>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</si>
  <si>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</si>
  <si>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</si>
  <si>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</si>
  <si>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</si>
  <si>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</si>
  <si>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</si>
  <si>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</si>
  <si>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</si>
  <si>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</si>
  <si>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</si>
  <si>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</si>
  <si>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</si>
  <si>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</si>
  <si>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</si>
  <si>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</si>
  <si>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</si>
  <si>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</si>
  <si>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EJERCITO DE CHILE</t>
  </si>
  <si>
    <t>GOBERNACIÓN PROVINCIAL ANTOFAGASTA</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</si>
  <si>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</si>
  <si>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</si>
  <si>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</si>
  <si>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</si>
  <si>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</si>
  <si>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</si>
  <si>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</si>
  <si>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</si>
  <si>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</si>
  <si>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</si>
  <si>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</si>
  <si>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</si>
  <si>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</si>
  <si>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</si>
  <si>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</si>
  <si>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</si>
  <si>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</si>
  <si>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</si>
  <si>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</si>
  <si>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</si>
  <si>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</si>
  <si>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</si>
  <si>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</si>
  <si>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</si>
  <si>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</si>
  <si>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</si>
  <si>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ARMADA DE CHILE</t>
  </si>
  <si>
    <t>GOBERNACIÓN PROVINCIAL ARAUCO</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</si>
  <si>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</si>
  <si>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</si>
  <si>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</si>
  <si>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</si>
  <si>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</si>
  <si>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</si>
  <si>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</si>
  <si>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</si>
  <si>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</si>
  <si>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</si>
  <si>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</si>
  <si>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</si>
  <si>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</si>
  <si>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</si>
  <si>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</si>
  <si>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</si>
  <si>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</si>
  <si>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</si>
  <si>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</si>
  <si>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</si>
  <si>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</si>
  <si>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</si>
  <si>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</si>
  <si>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</si>
  <si>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</si>
  <si>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FUERZA AÉREA DE CHILE</t>
  </si>
  <si>
    <t>GOBERNACIÓN PROVINCIAL ARICA</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</si>
  <si>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</si>
  <si>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</si>
  <si>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</si>
  <si>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</si>
  <si>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</si>
  <si>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</si>
  <si>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</si>
  <si>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</si>
  <si>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</si>
  <si>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</si>
  <si>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</si>
  <si>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</si>
  <si>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</si>
  <si>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</si>
  <si>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</si>
  <si>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</si>
  <si>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</si>
  <si>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</si>
  <si>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</si>
  <si>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</si>
  <si>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</si>
  <si>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</si>
  <si>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</si>
  <si>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</si>
  <si>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</si>
  <si>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GOBERNACIÓN PROVINCIAL AYSÉN</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</si>
  <si>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</si>
  <si>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</si>
  <si>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</si>
  <si>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</si>
  <si>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</si>
  <si>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</si>
  <si>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</si>
  <si>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</si>
  <si>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</si>
  <si>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</si>
  <si>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</si>
  <si>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</si>
  <si>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</si>
  <si>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</si>
  <si>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</si>
  <si>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</si>
  <si>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</si>
  <si>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</si>
  <si>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</si>
  <si>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GOBERNACIÓN PROVINCIAL BÍO- BÍO</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</si>
  <si>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</si>
  <si>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</si>
  <si>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</si>
  <si>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</si>
  <si>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</si>
  <si>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</si>
  <si>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</si>
  <si>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</si>
  <si>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</si>
  <si>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</si>
  <si>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</si>
  <si>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</si>
  <si>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</si>
  <si>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</si>
  <si>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</si>
  <si>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GOBERNACIÓN PROVINCIAL CACHAPOAL</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</si>
  <si>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</si>
  <si>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</si>
  <si>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</si>
  <si>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</si>
  <si>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</si>
  <si>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</si>
  <si>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</si>
  <si>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</si>
  <si>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</si>
  <si>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</si>
  <si>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</si>
  <si>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</si>
  <si>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</si>
  <si>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</si>
  <si>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GOBERNACIÓN PROVINCIAL CAPITÁN PRAT</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</si>
  <si>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</si>
  <si>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</si>
  <si>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</si>
  <si>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</si>
  <si>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</si>
  <si>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</si>
  <si>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</si>
  <si>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</si>
  <si>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GOBERNACIÓN PROVINCIAL CARDENAL CARO</t>
  </si>
  <si>
    <t>DIRECCIÓN REGIONAL DE O'HIGGINS</t>
  </si>
  <si>
    <t>HOSPITAL DE VILLARRICA</t>
  </si>
  <si>
    <t>HOSPITAL DR. RICARDO VALENZUELA SÁEZ - RENGO</t>
  </si>
  <si>
    <t>HOSPITAL DR. CÉSAR GARAVAGNO BUROTTO - TALCA</t>
  </si>
  <si>
    <t>HOSPITAL DE PALENA</t>
  </si>
  <si>
    <t>HOSPITAL SAN MARTÍN - QUILLOTA</t>
  </si>
  <si>
    <t>GOBERNACIÓN PROVINCIAL CAUQUENES</t>
  </si>
  <si>
    <t>DIRECCIÓN REGIONAL DE TARAPACÁ</t>
  </si>
  <si>
    <t>HOSPITAL DR. ABRAHAM GODOY - LAUTARO</t>
  </si>
  <si>
    <t>HOSPITAL MERCEDES - CHIMBARONGO</t>
  </si>
  <si>
    <t>HOSPITAL SAN JOSÉ - PARRAL</t>
  </si>
  <si>
    <t>HOSPITAL DE PUERTO MONTT</t>
  </si>
  <si>
    <t>HOSPITAL SANTO TOMÁS - LIMACHE</t>
  </si>
  <si>
    <t>GOBERNACIÓN PROVINCIAL CAUTÍN</t>
  </si>
  <si>
    <t>DIRECCIÓN REGIONAL DE VALPARAÍSO</t>
  </si>
  <si>
    <t>HOSPITAL DR. ARTURO HILLERNS LARRAÑAGA - SAAVEDRA</t>
  </si>
  <si>
    <t>HOSPITAL SAN JUAN DE DIOS - CAUQUENES</t>
  </si>
  <si>
    <t>GOBERNACIÓN PROVINCIAL CHACABUCO</t>
  </si>
  <si>
    <t>DIRECCIÓN REGIONAL DEL BIO BÍO</t>
  </si>
  <si>
    <t>HOSPITAL DR. EDUARDO GONZÁLEZ GALENO - CUNCO</t>
  </si>
  <si>
    <t>HOSPITAL SAN JUAN DE DIOS - SAN FERNANDO</t>
  </si>
  <si>
    <t>HOSPITAL SAN JUAN DE DIOS DE CURICÓ</t>
  </si>
  <si>
    <t>GOBERNACIÓN PROVINCIAL CHAÑARAL</t>
  </si>
  <si>
    <t>DIRECCIÓN REGIONAL DEL MAULE</t>
  </si>
  <si>
    <t>HOSPITAL DR. HERNÁN HENRÍQUEZ ARAVENA - TEMUCO</t>
  </si>
  <si>
    <t>HOSPITAL SAN VICENTE DE TAGUA-TAGUA</t>
  </si>
  <si>
    <t>GOBERNACIÓN PROVINCIAL CHILOÉ</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</si>
  <si>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</si>
  <si>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</si>
  <si>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</si>
  <si>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</si>
  <si>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</si>
  <si>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</si>
  <si>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</si>
  <si>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</si>
  <si>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</si>
  <si>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</si>
  <si>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</si>
  <si>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</si>
  <si>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</si>
  <si>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</si>
  <si>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</si>
  <si>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</si>
  <si>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</si>
  <si>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</si>
  <si>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</si>
  <si>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</si>
  <si>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</si>
  <si>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</si>
  <si>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</si>
  <si>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</si>
  <si>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</si>
  <si>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</si>
  <si>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</si>
  <si>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</si>
  <si>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</si>
  <si>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</si>
  <si>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</si>
  <si>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</si>
  <si>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</si>
  <si>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</si>
  <si>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</si>
  <si>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</si>
  <si>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</si>
  <si>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</si>
  <si>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</si>
  <si>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</si>
  <si>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</si>
  <si>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</si>
  <si>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</si>
  <si>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</si>
  <si>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</si>
  <si>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</si>
  <si>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</si>
  <si>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</si>
  <si>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</si>
  <si>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</si>
  <si>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</si>
  <si>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</si>
  <si>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</si>
  <si>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</si>
  <si>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</si>
  <si>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</si>
  <si>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</si>
  <si>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</si>
  <si>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</si>
  <si>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</si>
  <si>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</si>
  <si>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</si>
  <si>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</si>
  <si>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</si>
  <si>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</si>
  <si>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</si>
  <si>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</si>
  <si>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</si>
  <si>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</si>
  <si>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</si>
  <si>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</si>
  <si>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</si>
  <si>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</si>
  <si>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</si>
  <si>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</si>
  <si>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</si>
  <si>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</si>
  <si>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SI</t>
  </si>
  <si>
    <t>NO</t>
  </si>
  <si>
    <t>SECRETARÍA Y ADMINISTRACIÓN GENERAL</t>
  </si>
  <si>
    <t xml:space="preserve">AGENCIA DE CALIDAD </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</si>
  <si>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</si>
  <si>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</si>
  <si>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</si>
  <si>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</si>
  <si>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</si>
  <si>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</si>
  <si>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</si>
  <si>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</si>
  <si>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</si>
  <si>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</si>
  <si>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</si>
  <si>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</si>
  <si>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</si>
  <si>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</si>
  <si>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</si>
  <si>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</si>
  <si>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</si>
  <si>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</si>
  <si>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SEREMI DE SERVICIOS SOCIALES  REGIÓN METROPOLITANA</t>
  </si>
  <si>
    <t>CONSULTORIO GENERAL URBANO LLAY LLAY</t>
  </si>
  <si>
    <t>SUBSECRETARÍA DE EVALUACIÓN SOCIAL</t>
  </si>
  <si>
    <t>DEPORTE</t>
  </si>
  <si>
    <t>SUBSECRETARÍA DE DEPORTES</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</si>
  <si>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</si>
  <si>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</si>
  <si>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</si>
  <si>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</si>
  <si>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</si>
  <si>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</si>
  <si>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</si>
  <si>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</si>
  <si>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Tipo gasto</t>
  </si>
  <si>
    <t>Mecanismo de adquisiciòn</t>
  </si>
  <si>
    <t>22 07</t>
  </si>
  <si>
    <t>22 08</t>
  </si>
  <si>
    <t>ANIVERSARIO</t>
  </si>
  <si>
    <t>PRESENTE</t>
  </si>
  <si>
    <t>DELEGACIONES</t>
  </si>
  <si>
    <t>HUESPEDES ILUSTRES</t>
  </si>
  <si>
    <t>OTROS</t>
  </si>
  <si>
    <t>Naturaleza del vehiculo</t>
  </si>
  <si>
    <t>Periodicidad de revision de bitacora</t>
  </si>
  <si>
    <t>Usa disco fiscal y/o autorizacion</t>
  </si>
  <si>
    <t>Tipo de pasaje</t>
  </si>
  <si>
    <t>Clase de pasaje</t>
  </si>
  <si>
    <t>KM del vuelo</t>
  </si>
  <si>
    <t>Programacion del cometido</t>
  </si>
  <si>
    <t>Item presupuestario publicidad</t>
  </si>
  <si>
    <t>SI_NO</t>
  </si>
  <si>
    <t>Tipo gasto representacion</t>
  </si>
  <si>
    <t>tipo vehiculo</t>
  </si>
  <si>
    <t>destinacion</t>
  </si>
  <si>
    <t>AUTORIZACION</t>
  </si>
  <si>
    <t>CLASIFICACION compras</t>
  </si>
  <si>
    <t>resultado de la revision de gastos</t>
  </si>
  <si>
    <t>AUTOMOVIL</t>
  </si>
  <si>
    <t>CAMIONETA</t>
  </si>
  <si>
    <t>FURGON</t>
  </si>
  <si>
    <t>MINIBUS</t>
  </si>
  <si>
    <t>MOTO</t>
  </si>
  <si>
    <t>MOTOR HOME</t>
  </si>
  <si>
    <t>STATION WAGON</t>
  </si>
  <si>
    <t>TODO TERRENO</t>
  </si>
  <si>
    <t>BUS</t>
  </si>
  <si>
    <t>CAMION</t>
  </si>
  <si>
    <t>OTRO</t>
  </si>
  <si>
    <t>N/A</t>
  </si>
  <si>
    <t>Respuesta checklist</t>
  </si>
  <si>
    <t>Estado Licitacion</t>
  </si>
  <si>
    <t>REUNIONES OFICIALES</t>
  </si>
  <si>
    <t>CHILE VALORA</t>
  </si>
  <si>
    <t>Subt_Item</t>
  </si>
  <si>
    <t>Otro</t>
  </si>
  <si>
    <t>21-01</t>
  </si>
  <si>
    <t>21-02</t>
  </si>
  <si>
    <t>21-03</t>
  </si>
  <si>
    <t>21-04</t>
  </si>
  <si>
    <t>22-01</t>
  </si>
  <si>
    <t>22-02</t>
  </si>
  <si>
    <t>22-03</t>
  </si>
  <si>
    <t>22-04</t>
  </si>
  <si>
    <t>22-05</t>
  </si>
  <si>
    <t>22-06</t>
  </si>
  <si>
    <t>22-07</t>
  </si>
  <si>
    <t>22-08</t>
  </si>
  <si>
    <t>22-09</t>
  </si>
  <si>
    <t>22-10</t>
  </si>
  <si>
    <t>22-11</t>
  </si>
  <si>
    <t>22-12</t>
  </si>
  <si>
    <t>23-01</t>
  </si>
  <si>
    <t>23-02</t>
  </si>
  <si>
    <t>23-03</t>
  </si>
  <si>
    <t>24-01</t>
  </si>
  <si>
    <t>24-02</t>
  </si>
  <si>
    <t>24-03</t>
  </si>
  <si>
    <t>24-04</t>
  </si>
  <si>
    <t>24-05</t>
  </si>
  <si>
    <t>24-06</t>
  </si>
  <si>
    <t>24-07</t>
  </si>
  <si>
    <t>25-01</t>
  </si>
  <si>
    <t>25-02</t>
  </si>
  <si>
    <t>25-03</t>
  </si>
  <si>
    <t>25-99</t>
  </si>
  <si>
    <t>26-01</t>
  </si>
  <si>
    <t>26-02</t>
  </si>
  <si>
    <t>26-03</t>
  </si>
  <si>
    <t>26-04</t>
  </si>
  <si>
    <t>29-01</t>
  </si>
  <si>
    <t>29-02</t>
  </si>
  <si>
    <t>29-03</t>
  </si>
  <si>
    <t>29-04</t>
  </si>
  <si>
    <t>29-05</t>
  </si>
  <si>
    <t>29-06</t>
  </si>
  <si>
    <t>29-07</t>
  </si>
  <si>
    <t>29-99</t>
  </si>
  <si>
    <t>30-01</t>
  </si>
  <si>
    <t>30-02</t>
  </si>
  <si>
    <t>30-03</t>
  </si>
  <si>
    <t>30-99</t>
  </si>
  <si>
    <t>31-01</t>
  </si>
  <si>
    <t>31-02</t>
  </si>
  <si>
    <t>31-03</t>
  </si>
  <si>
    <t>32-01</t>
  </si>
  <si>
    <t>32-02</t>
  </si>
  <si>
    <t>32-03</t>
  </si>
  <si>
    <t>32-04</t>
  </si>
  <si>
    <t>32-05</t>
  </si>
  <si>
    <t>32-06</t>
  </si>
  <si>
    <t>32-07</t>
  </si>
  <si>
    <t>32-09</t>
  </si>
  <si>
    <t>33-01</t>
  </si>
  <si>
    <t>33-02</t>
  </si>
  <si>
    <t>33-03</t>
  </si>
  <si>
    <t>33-04</t>
  </si>
  <si>
    <t>33-05</t>
  </si>
  <si>
    <t>33-06</t>
  </si>
  <si>
    <t>33-07</t>
  </si>
  <si>
    <t>34-01</t>
  </si>
  <si>
    <t>34-02</t>
  </si>
  <si>
    <t>34-03</t>
  </si>
  <si>
    <t>34-04</t>
  </si>
  <si>
    <t>34-05</t>
  </si>
  <si>
    <t>34-06</t>
  </si>
  <si>
    <t>34-07</t>
  </si>
  <si>
    <t>CAUSAL</t>
  </si>
  <si>
    <t>CENTRO ASISTENCIAL NORTE</t>
  </si>
  <si>
    <t>Años de experiencia</t>
  </si>
  <si>
    <t>Opinion auditor</t>
  </si>
  <si>
    <t>periodo_contrato</t>
  </si>
  <si>
    <t>nivel_academico</t>
  </si>
  <si>
    <t>APROBADA</t>
  </si>
  <si>
    <t>RECHAZADA</t>
  </si>
  <si>
    <t>PENDIENTE</t>
  </si>
  <si>
    <t>REDUCIDA</t>
  </si>
  <si>
    <t>Años</t>
  </si>
  <si>
    <t>Estado Licencias</t>
  </si>
  <si>
    <t>MUJER Y LA EQUIDAD DE GÉNERO</t>
  </si>
  <si>
    <t>HOSPITAL DIPRECA</t>
  </si>
  <si>
    <t>PUBLICIDAD Y/O DIFUSIÓN</t>
  </si>
  <si>
    <t>SUSCRIPCIÓN</t>
  </si>
  <si>
    <t>CONVENIO MARCO</t>
  </si>
  <si>
    <t>LICITACIÓN PÚBLICA</t>
  </si>
  <si>
    <t>LICITACIÓN PRIVADA</t>
  </si>
  <si>
    <t>TRATO DIRECTO</t>
  </si>
  <si>
    <t>AUTORIDAD</t>
  </si>
  <si>
    <t>FUNCIONARIOS SERVICIOS POR NATURALEZA DE FUNCIONES</t>
  </si>
  <si>
    <t>TRABAJOS NECESARIOS</t>
  </si>
  <si>
    <t>DE PROPIEDAD Y USO DEL SERVICIO</t>
  </si>
  <si>
    <t>ARRENDADO</t>
  </si>
  <si>
    <t>RECIBIDO EN COMODATO</t>
  </si>
  <si>
    <t>PROPIO ENTREGADO EN COMODATO</t>
  </si>
  <si>
    <t>LEASING</t>
  </si>
  <si>
    <t>DIARIA</t>
  </si>
  <si>
    <t>SEMANAL</t>
  </si>
  <si>
    <t>MENSUAL</t>
  </si>
  <si>
    <t>OTRA</t>
  </si>
  <si>
    <t>NINGUNA</t>
  </si>
  <si>
    <t>NACIONAL</t>
  </si>
  <si>
    <t>INTERNACIONAL</t>
  </si>
  <si>
    <t>EJECUTIVO</t>
  </si>
  <si>
    <t>ECONÓMICA O TURISTA</t>
  </si>
  <si>
    <t>IGUAL O MENOS DE 10 HORAS</t>
  </si>
  <si>
    <t xml:space="preserve"> MÁS DE 10 HORAS</t>
  </si>
  <si>
    <t>VIAJE PROGRAMADO</t>
  </si>
  <si>
    <t>VIAJE EMERGENTE</t>
  </si>
  <si>
    <t>VIAJE NO PROGRAMADO</t>
  </si>
  <si>
    <t>CONTRATACIÓN DE ESTUDIOS, PROYECTOS, ASESORÍAS, CAMPAÑAS Y PROGRAMAS</t>
  </si>
  <si>
    <t>EVENTOS, CELEBRACIONES, CURSOS Y CAPACITACIONES</t>
  </si>
  <si>
    <t>INFORMÁTICA Y COMPUTACIÓN</t>
  </si>
  <si>
    <t>INSUMOS DE OFICINA, IMPRESOS, ASEO Y SUMINISTRO</t>
  </si>
  <si>
    <t>SERVICIOS INSTITUCIONALES</t>
  </si>
  <si>
    <t>VIAJES, TRANSPORTE Y ALOJAMIENTO</t>
  </si>
  <si>
    <t>REDUCCIÓN</t>
  </si>
  <si>
    <t>SUPRESIÓN</t>
  </si>
  <si>
    <t>MANTENCIÓN</t>
  </si>
  <si>
    <t>AUMENTO</t>
  </si>
  <si>
    <t>PUBLICADA</t>
  </si>
  <si>
    <t>CERRADA</t>
  </si>
  <si>
    <t>ADJUDICADA</t>
  </si>
  <si>
    <t>DESIERTA</t>
  </si>
  <si>
    <t>SUSPENDIDA</t>
  </si>
  <si>
    <t>REVOCADA</t>
  </si>
  <si>
    <t>NATURALEZA DE LA NEGOCIACIÓN (LETRAS A,B,C,D,E,F,G,H,I,J,K,L,M, REGLAMENTO; Y LETRA G, ART.8 LEY)</t>
  </si>
  <si>
    <t>COMPRAS IGUALES O INFERIORES A 10 UTM MENSUALES (ART. 10,Nº 8 REGLAMENTO Y LETRA H, ART. 8 LEY)</t>
  </si>
  <si>
    <t>COMPRAS MENORES A 3 UTM</t>
  </si>
  <si>
    <t>EMERGENCIA, URGENCIA O IMPREVISTO (LETRA C. ART.8 LEY)</t>
  </si>
  <si>
    <t>PROVEEDOR ÚNICO (LETRA D. ART. 8 LEY)</t>
  </si>
  <si>
    <t>REMANENTE DE CONTRATOS ANTERIORES  (LETRA B. ART. 8 LEY)</t>
  </si>
  <si>
    <t>SERVICIO DE NATURALEZA CONFIDENCIAL (LETRA F. ART.8 LEY)</t>
  </si>
  <si>
    <t>SERVICIOS CELEBRADOS FUERA DEL TERRITORIO NACIONAL (LETRA E. ART.8 LEY)</t>
  </si>
  <si>
    <t>SIN INTERESADOS EN LICITACIÓN PÚBLICA (LETRA A. ART.8 LEY))</t>
  </si>
  <si>
    <t xml:space="preserve">OTRAS </t>
  </si>
  <si>
    <t>CUMPLE</t>
  </si>
  <si>
    <t>CUMPLE PARCIALMENTE</t>
  </si>
  <si>
    <t>NO CUMPLE</t>
  </si>
  <si>
    <t>NO CONSIDERADO EN LA MUESTRA</t>
  </si>
  <si>
    <t>ANUAL</t>
  </si>
  <si>
    <t xml:space="preserve">SEMESTRAL </t>
  </si>
  <si>
    <t>TRIMESTRAL</t>
  </si>
  <si>
    <t>POSTGRADO</t>
  </si>
  <si>
    <t>OTROS GASTOS MENORES</t>
  </si>
  <si>
    <t>FONASA</t>
  </si>
  <si>
    <t>ISAPRE</t>
  </si>
  <si>
    <t>SERVICIO NACIONAL DE LA MUJER Y LA EQUIDAD DE GÉNERO</t>
  </si>
  <si>
    <t>SUBSECRETARÍA DE LA MUJER Y LA EQUIDAD DE GÉNERO</t>
  </si>
  <si>
    <t>INAUGURACIÓN</t>
  </si>
  <si>
    <t>ATENCIÓN AUTORIDADES</t>
  </si>
  <si>
    <t>HOSPITAL SANTA ELISA DE SAN JOSÉ DE LA MARIQUINA</t>
  </si>
  <si>
    <r>
      <t>AGENCIA DE</t>
    </r>
    <r>
      <rPr>
        <b/>
        <sz val="11"/>
        <color theme="1"/>
        <rFont val="Calibri"/>
        <family val="2"/>
        <scheme val="minor"/>
      </rPr>
      <t xml:space="preserve"> </t>
    </r>
    <r>
      <rPr>
        <b/>
        <sz val="11"/>
        <color rgb="FF1F497D"/>
        <rFont val="Calibri"/>
        <family val="2"/>
        <scheme val="minor"/>
      </rPr>
      <t>LA PROMOCIÓN DE LA INVERSIÓN EXTRANJERA</t>
    </r>
  </si>
  <si>
    <t>SUBSECRETARIA DE EDUCACIÓN PARVULARIA</t>
  </si>
  <si>
    <t>SUBSECRETARÍA DE DERECHOS HUMANOS</t>
  </si>
  <si>
    <t>HOSPITAL REGIONAL LIBERTADOR BERNARDO O’HIGGINS</t>
  </si>
  <si>
    <t>CULTURAS LAS ARTES Y EL PATRIMONIO CULTURAL</t>
  </si>
  <si>
    <t>SUBSECRETARÍA DE LAS CULTURAS Y LAS ARTES</t>
  </si>
  <si>
    <t>SUBSECRETARÍA DEL PATRIMONIO CULTURAL</t>
  </si>
  <si>
    <t>SERVICIO NACIONAL DEL PATRIMONIO CULTURAL</t>
  </si>
  <si>
    <t>HOSPITAL INTERCULTURAL KALLVU LLANKA DE CAÑETE</t>
  </si>
  <si>
    <t>CRS HOSPITAL PROVINCIA CORDILLERA</t>
  </si>
  <si>
    <t>ENSEÑANZA MEDIA COMPLETA</t>
  </si>
  <si>
    <t>TÍTULO PROFESIONAL</t>
  </si>
  <si>
    <t>ENSEÑANZA BÁSICA COMPLETA</t>
  </si>
  <si>
    <t>5 AÑOS O MENOS</t>
  </si>
  <si>
    <t>MÁS DE 5 Y MENOS DE 10 AÑOS</t>
  </si>
  <si>
    <t>10 AÑOS O MAS</t>
  </si>
  <si>
    <t>Vigencia_Contrato</t>
  </si>
  <si>
    <t>Autoridades _C</t>
  </si>
  <si>
    <t>MINISTRO/A</t>
  </si>
  <si>
    <t>SUBSECRETARIO/A</t>
  </si>
  <si>
    <t>JEFE DE SERVICIO</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</si>
  <si>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</si>
  <si>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</si>
  <si>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</si>
  <si>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</si>
  <si>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</si>
  <si>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</si>
  <si>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</si>
  <si>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</si>
  <si>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</si>
  <si>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</si>
  <si>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CLÍNICO METROPOLITANO DE LA FLORIDA</t>
  </si>
  <si>
    <t>SERVICIO LOCAL DE EDUCACIÓN PÚBLICA COSTA ARAUCANÍA</t>
  </si>
  <si>
    <t>CENTRO METROPOLITANO DE ATENCIÓN PREHOSPITALARIA</t>
  </si>
  <si>
    <t>SI_NO_NA</t>
  </si>
  <si>
    <t xml:space="preserve">CENTRO DE INVESTIGACIÓN  MINERA Y METALÚRGICA </t>
  </si>
  <si>
    <t>EMPRESA DE ABASTECIMIENTO DE ZONAS AISLADAS</t>
  </si>
  <si>
    <t>EMPRESA NACIONAL DE AERONÁUTICA - ENAER</t>
  </si>
  <si>
    <t>EMPRESA PERIODÍSTICA LA NACIÓN S.A.</t>
  </si>
  <si>
    <t>COMISIÓN NACIONAL DE ACREDITACIÓN</t>
  </si>
  <si>
    <t>SUBSECRETARÍA DE LA NIÑEZ</t>
  </si>
  <si>
    <t>GOBIERNO REGIONAL DE ÑUBLE</t>
  </si>
  <si>
    <t>GOBERNACIÓN PROVINCIAL DIGUILLÍN</t>
  </si>
  <si>
    <t>GOBERNACIÓN PROVINCIAL ITATA</t>
  </si>
  <si>
    <t>GOBERNACIÓN PROVINCIAL PUNILLA</t>
  </si>
  <si>
    <t>N° Correlativo</t>
  </si>
  <si>
    <t>Subdivisión / Departamento / Programa/ Establecimiento</t>
  </si>
  <si>
    <t>Región</t>
  </si>
  <si>
    <t>Plazo (s):</t>
  </si>
  <si>
    <t>Responsable (s):</t>
  </si>
  <si>
    <t>Compromiso (s):</t>
  </si>
  <si>
    <t>(Incorporar en esta celda, cuando corresponda, las medidas implementadas para superar las debilidades que se identifiquen en esta materia, detallando el responsable y plazo de ejecución)</t>
  </si>
  <si>
    <t xml:space="preserve">Planes de Acción de Mejora: </t>
  </si>
  <si>
    <t xml:space="preserve">IMPORTANTE: </t>
  </si>
  <si>
    <t>FECHA DE CORTE:</t>
  </si>
  <si>
    <t>SUMARIOS O INVESTIGACIONES SUMARIAS</t>
  </si>
  <si>
    <r>
      <t xml:space="preserve">- Dentro del detalle, se deben ingresar </t>
    </r>
    <r>
      <rPr>
        <b/>
        <sz val="12"/>
        <rFont val="Calibri"/>
        <family val="2"/>
      </rPr>
      <t xml:space="preserve">la totalidad de los sumarios o investigaciones sumarias vigentes o en desarrollo a la fecha de corte de la información </t>
    </r>
    <r>
      <rPr>
        <sz val="12"/>
        <rFont val="Calibri"/>
        <family val="2"/>
      </rPr>
      <t>(independiente del año de inicio) , instruidos internamente, por CGR u otro organismo público.
- En el caso de que la Entidad que instruye Sumario es "Otra", especificarla en la columna "Observaciones".
- Se ruega no ingresar, dentro de la información solicitada, todo lo relativo a datos de carácter sensible, tales como: datos personales que se refieren a las características físicas o morales de las personas, los hábitos personales, el origen racial, las ideologías y opiniones políticas, las creencias o convicciones religiosas, los estados de salud físicos o psíquicos y la vida sexual.
- La clasificación del motivo de sumario debe realizarse en base a una lista desplegable, para lo cual se anexa una breve descripción de cada clasificación para facilitar su uso (ver descripción de sumarios).
- No se deben insertar nuevas columnas a la planilla ni dejar filas en blanco intercaladas entre los datos.
- No se debe totalizar las columnas, incorporar fórmulas, combinar celdas ni ocultar filas.</t>
    </r>
  </si>
  <si>
    <t>Tipo sumario o investigación sumaria</t>
  </si>
  <si>
    <t>N° de Resolución</t>
  </si>
  <si>
    <t>Fecha de inicio de sumario
(dd-mm-aaaa)</t>
  </si>
  <si>
    <t>Fecha ocurrencia de hechos sumario
(dd-mm-aaaa)</t>
  </si>
  <si>
    <t>Descripción sumario</t>
  </si>
  <si>
    <t>Etapa o estado del sumario o investigación sumaria</t>
  </si>
  <si>
    <t>Entidad que instruye sumario</t>
  </si>
  <si>
    <t>Entidad que ejecuta sumario</t>
  </si>
  <si>
    <t>Observaciones generales del Auditor</t>
  </si>
  <si>
    <t xml:space="preserve">Detalle del sumario </t>
  </si>
  <si>
    <t>Clasificación motivo de sumario</t>
  </si>
  <si>
    <t>Fecha_contrato</t>
  </si>
  <si>
    <t>Anterior al 11-03-2018</t>
  </si>
  <si>
    <t>Posterior 11-03-2018</t>
  </si>
  <si>
    <t>Cometido_comisión</t>
  </si>
  <si>
    <t>Comisión de Servicio</t>
  </si>
  <si>
    <t>Cometido Funcionario</t>
  </si>
  <si>
    <t>XV</t>
  </si>
  <si>
    <t>DE ARICA Y PARINACOTA</t>
  </si>
  <si>
    <t>I</t>
  </si>
  <si>
    <t>DE TARAPACÁ</t>
  </si>
  <si>
    <t>SERVIU REGIÓN DE TARAPACÁ</t>
  </si>
  <si>
    <t>II</t>
  </si>
  <si>
    <t>DE ANTOFAGASTA</t>
  </si>
  <si>
    <t>SERVIU REGIÓN DE ANTOFAGASTA</t>
  </si>
  <si>
    <t>III</t>
  </si>
  <si>
    <t>DE ATACAMA</t>
  </si>
  <si>
    <t>SERVIU REGIÓN DE ATACAMA</t>
  </si>
  <si>
    <t>IV</t>
  </si>
  <si>
    <t>DE COQUIMBO</t>
  </si>
  <si>
    <t>SERVIU REGIÓN DE COQUIMBO</t>
  </si>
  <si>
    <t>V</t>
  </si>
  <si>
    <t>DE VALPARAÍSO</t>
  </si>
  <si>
    <t>SERVIU REGIÓN DE VALPARAÍSO</t>
  </si>
  <si>
    <t>VI</t>
  </si>
  <si>
    <t>DEL LIBERTADOR GENERAL BERNARDO O'HIGGINS</t>
  </si>
  <si>
    <t>SERVIU REGIÓN DEL LIBERTADOR GENERAL BERNARDO O'HIGGINS</t>
  </si>
  <si>
    <t>VII</t>
  </si>
  <si>
    <t>DEL MAULE</t>
  </si>
  <si>
    <t>SERVIU REGIÓN DEL MAULE</t>
  </si>
  <si>
    <t>XVI</t>
  </si>
  <si>
    <t>DE ÑUBLE</t>
  </si>
  <si>
    <t>SERVIU REGIÓN DEL BÍO BÍO</t>
  </si>
  <si>
    <t>VIII</t>
  </si>
  <si>
    <t>DEL BÍO BÍO</t>
  </si>
  <si>
    <t>SERVIU REGIÓN DE LA ARAUCANÍA</t>
  </si>
  <si>
    <t>IX</t>
  </si>
  <si>
    <t>DE LA ARAUCANÍA</t>
  </si>
  <si>
    <t>SERVIU REGIÓN DE LOS LAGOS</t>
  </si>
  <si>
    <t>XIV</t>
  </si>
  <si>
    <t>DE LOS RÍOS</t>
  </si>
  <si>
    <t>SERVIU REGIÓN DE AYSÉN DEL GENERAL CARLOS IBÁÑEZ DEL CAMPO</t>
  </si>
  <si>
    <t>X</t>
  </si>
  <si>
    <t>DE LOS LAGOS</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</si>
  <si>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</si>
  <si>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</si>
  <si>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</si>
  <si>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</si>
  <si>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</si>
  <si>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</si>
  <si>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</si>
  <si>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</si>
  <si>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</si>
  <si>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</si>
  <si>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</si>
  <si>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</si>
  <si>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</si>
  <si>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</si>
  <si>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</si>
  <si>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</si>
  <si>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</si>
  <si>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</si>
  <si>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</si>
  <si>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</si>
  <si>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</si>
  <si>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</si>
  <si>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</si>
  <si>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</si>
  <si>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</si>
  <si>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</si>
  <si>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</si>
  <si>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</si>
  <si>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</si>
  <si>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</si>
  <si>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</si>
  <si>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</si>
  <si>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</si>
  <si>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</si>
  <si>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</si>
  <si>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</si>
  <si>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</si>
  <si>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</si>
  <si>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</si>
  <si>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</si>
  <si>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</si>
  <si>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</si>
  <si>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</si>
  <si>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</si>
  <si>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</si>
  <si>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</si>
  <si>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</si>
  <si>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</si>
  <si>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</si>
  <si>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</si>
  <si>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</si>
  <si>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</si>
  <si>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</si>
  <si>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</si>
  <si>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</si>
  <si>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</si>
  <si>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</si>
  <si>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</si>
  <si>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</si>
  <si>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</si>
  <si>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</si>
  <si>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</si>
  <si>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</si>
  <si>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</si>
  <si>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</si>
  <si>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</si>
  <si>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</si>
  <si>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</si>
  <si>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</si>
  <si>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</si>
  <si>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</si>
  <si>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</si>
  <si>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</si>
  <si>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</si>
  <si>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</si>
  <si>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</si>
  <si>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</si>
  <si>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</si>
  <si>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</si>
  <si>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</si>
  <si>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</si>
  <si>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</si>
  <si>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</si>
  <si>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</si>
  <si>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</si>
  <si>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</si>
  <si>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</si>
  <si>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</si>
  <si>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</si>
  <si>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</si>
  <si>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</si>
  <si>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</si>
  <si>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</si>
  <si>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</si>
  <si>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</si>
  <si>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</si>
  <si>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</si>
  <si>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</si>
  <si>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</si>
  <si>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</si>
  <si>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</si>
  <si>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</si>
  <si>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</si>
  <si>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</si>
  <si>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</si>
  <si>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</si>
  <si>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</si>
  <si>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</si>
  <si>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</si>
  <si>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</si>
  <si>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</si>
  <si>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</si>
  <si>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</si>
  <si>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</si>
  <si>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</si>
  <si>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</si>
  <si>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</si>
  <si>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</si>
  <si>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</si>
  <si>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</si>
  <si>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</si>
  <si>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</si>
  <si>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</si>
  <si>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</si>
  <si>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</si>
  <si>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</si>
  <si>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</si>
  <si>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</si>
  <si>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</si>
  <si>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</si>
  <si>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</si>
  <si>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</si>
  <si>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</si>
  <si>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</si>
  <si>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</si>
  <si>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</si>
  <si>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</si>
  <si>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</si>
  <si>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</si>
  <si>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</si>
  <si>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</si>
  <si>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</si>
  <si>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</si>
  <si>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</si>
  <si>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</si>
  <si>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</si>
  <si>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</si>
  <si>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</si>
  <si>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</si>
  <si>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</si>
  <si>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</si>
  <si>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</si>
  <si>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</si>
  <si>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</si>
  <si>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</si>
  <si>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</si>
  <si>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</si>
  <si>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</si>
  <si>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</si>
  <si>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</si>
  <si>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</si>
  <si>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</si>
  <si>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</si>
  <si>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</si>
  <si>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</si>
  <si>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</si>
  <si>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</si>
  <si>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</si>
  <si>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</si>
  <si>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</si>
  <si>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</si>
  <si>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</si>
  <si>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</si>
  <si>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</si>
  <si>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</si>
  <si>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</si>
  <si>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</si>
  <si>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</si>
  <si>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</si>
  <si>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</si>
  <si>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</si>
  <si>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</si>
  <si>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</si>
  <si>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</si>
  <si>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</si>
  <si>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</si>
  <si>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</si>
  <si>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</si>
  <si>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</si>
  <si>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</si>
  <si>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</si>
  <si>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</si>
  <si>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</si>
  <si>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</si>
  <si>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</si>
  <si>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</si>
  <si>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</si>
  <si>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</si>
  <si>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</si>
  <si>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</si>
  <si>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</si>
  <si>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</si>
  <si>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</si>
  <si>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</si>
  <si>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</si>
  <si>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</si>
  <si>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</si>
  <si>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</si>
  <si>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</si>
  <si>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</si>
  <si>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</si>
  <si>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</si>
  <si>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</si>
  <si>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</si>
  <si>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</si>
  <si>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</si>
  <si>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</si>
  <si>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</si>
  <si>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</si>
  <si>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</si>
  <si>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</si>
  <si>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</si>
  <si>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</si>
  <si>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</si>
  <si>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</si>
  <si>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</si>
  <si>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</si>
  <si>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</si>
  <si>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</si>
  <si>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</si>
  <si>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</si>
  <si>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</si>
  <si>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</si>
  <si>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</si>
  <si>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</si>
  <si>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</si>
  <si>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</si>
  <si>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</si>
  <si>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</si>
  <si>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</si>
  <si>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</si>
  <si>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</si>
  <si>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</si>
  <si>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</si>
  <si>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</si>
  <si>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</si>
  <si>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</si>
  <si>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</si>
  <si>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</si>
  <si>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CONTRATACIONES</t>
  </si>
  <si>
    <t>SUBTITULO</t>
  </si>
  <si>
    <t>ITEM</t>
  </si>
  <si>
    <t>ASIGNACION</t>
  </si>
  <si>
    <t>06</t>
  </si>
  <si>
    <t>07</t>
  </si>
  <si>
    <t>08</t>
  </si>
  <si>
    <t>11</t>
  </si>
  <si>
    <t>12</t>
  </si>
  <si>
    <t>01</t>
  </si>
  <si>
    <t>02</t>
  </si>
  <si>
    <t>03</t>
  </si>
  <si>
    <t>04</t>
  </si>
  <si>
    <t>05</t>
  </si>
  <si>
    <t>09</t>
  </si>
  <si>
    <t>10</t>
  </si>
  <si>
    <t>Tipo_Sumario</t>
  </si>
  <si>
    <t>Sumario</t>
  </si>
  <si>
    <t>Investigación Sumaria</t>
  </si>
  <si>
    <t>motivo_sumario</t>
  </si>
  <si>
    <t>ordena_invest</t>
  </si>
  <si>
    <t>Accidente de Tránsito</t>
  </si>
  <si>
    <t>Por Servicio</t>
  </si>
  <si>
    <t>Accidente General</t>
  </si>
  <si>
    <t>Por CGR</t>
  </si>
  <si>
    <t>Accidente Laboral</t>
  </si>
  <si>
    <t>Accidente Vehículo Fiscal</t>
  </si>
  <si>
    <t>Acoso sexual/ hostigamiento</t>
  </si>
  <si>
    <t>Adulteración de documento</t>
  </si>
  <si>
    <t>Cohecho/Fraude</t>
  </si>
  <si>
    <t>Conductas de connotación sexual</t>
  </si>
  <si>
    <t>Daño a muebles o inmuebles</t>
  </si>
  <si>
    <t>Delito Funcionario</t>
  </si>
  <si>
    <t>Denuncias de funcionarios</t>
  </si>
  <si>
    <t>Denuncias de internos/reclusos</t>
  </si>
  <si>
    <t>Denuncias de particulares</t>
  </si>
  <si>
    <t>Drogas</t>
  </si>
  <si>
    <t>Eventual negligencia</t>
  </si>
  <si>
    <t>Extravíos/Robos</t>
  </si>
  <si>
    <t>Falta de supervisión o control jerárquico</t>
  </si>
  <si>
    <t>Faltas a la probidad</t>
  </si>
  <si>
    <t>Fuga internos/Motín</t>
  </si>
  <si>
    <t>Incendio</t>
  </si>
  <si>
    <t>Incumplimiento o abandono de Funciones</t>
  </si>
  <si>
    <t>Irregularidad Administrativa</t>
  </si>
  <si>
    <t>Irregularidad en procedimientos</t>
  </si>
  <si>
    <t>Irregularidad en proceso de compras/licitación</t>
  </si>
  <si>
    <t>Irregularidad Financiera/Contable</t>
  </si>
  <si>
    <t>Irregularidades en Contratos</t>
  </si>
  <si>
    <t>Irregularidades en Pagos</t>
  </si>
  <si>
    <t>Irregularidades en subsidios</t>
  </si>
  <si>
    <t>Mal uso vehículo fiscal</t>
  </si>
  <si>
    <t>Maltrato/Agresión</t>
  </si>
  <si>
    <t>Problemas en atención de público</t>
  </si>
  <si>
    <t>Reclamos de usuarios</t>
  </si>
  <si>
    <t>Uso indebido de Fondos Fiscales</t>
  </si>
  <si>
    <t>Uso indebido de Información</t>
  </si>
  <si>
    <t>S/I</t>
  </si>
  <si>
    <t>Estado_sumario</t>
  </si>
  <si>
    <t>No iniciado</t>
  </si>
  <si>
    <t>Indagatoria/Investigatoria</t>
  </si>
  <si>
    <t>Cierre Investigación Sumaria</t>
  </si>
  <si>
    <t>Reapertura</t>
  </si>
  <si>
    <t>Formulación de Cargos</t>
  </si>
  <si>
    <t>Presentación de Descargos</t>
  </si>
  <si>
    <t>Dictamen del Fiscal</t>
  </si>
  <si>
    <t>Apelación</t>
  </si>
  <si>
    <t>Resolución a Toma de Razón CGR</t>
  </si>
  <si>
    <t>Absolución</t>
  </si>
  <si>
    <t>Sobreseimiento</t>
  </si>
  <si>
    <t>Aplicación sanción final</t>
  </si>
  <si>
    <t>Tipo declaracion pendiente</t>
  </si>
  <si>
    <t>Cese</t>
  </si>
  <si>
    <t>Asunción</t>
  </si>
  <si>
    <t>Actualización</t>
  </si>
  <si>
    <t>CLASIFICACIÓN</t>
  </si>
  <si>
    <t>Aseo</t>
  </si>
  <si>
    <t>Asesoría Jurídica</t>
  </si>
  <si>
    <t>Asesoría Profesional</t>
  </si>
  <si>
    <t>Estudio</t>
  </si>
  <si>
    <t>Informática</t>
  </si>
  <si>
    <t>Infraestructura</t>
  </si>
  <si>
    <t>Servicios Médicos</t>
  </si>
  <si>
    <t>Otros</t>
  </si>
  <si>
    <t>CONTRATO</t>
  </si>
  <si>
    <t>Convenio Marco</t>
  </si>
  <si>
    <t>Licitación Pública</t>
  </si>
  <si>
    <t>Licitación Privada</t>
  </si>
  <si>
    <t>Trato Directo</t>
  </si>
  <si>
    <t>MOTIVO SUMARIO</t>
  </si>
  <si>
    <t>DESCRIPCIÓN</t>
  </si>
  <si>
    <t xml:space="preserve">Sumarios dispuestos luego de accidentes ocurridos en vías de uso público, que no constituyan accidentes laborales, y de los cuales no hayan resultado dañados vehículos fiscales. </t>
  </si>
  <si>
    <t xml:space="preserve">Sumarios relacionados con accidentes que no puedan clasificarse en las categorías de ¨accidente de tránsito¨, o ¨accidente laboral, y de los cuales no hayan resultado daños para vehículos fiscales (¨accidente vehículo fiscal¨). </t>
  </si>
  <si>
    <t>Entiéndase  por ¨accidente del trabajo¨, toda lesión que sufre una persona a causa o con ocasión de su trabajo y que le produzca lesiones de incapacidad o muerte. Éstos pueden ocurrir en actividades gremiales, de capacitación ocupacional o en el desarrollo de cualquier actividad. También se incluyen los accidentes que ocurran en el trayecto de ida o regreso entre la casa y el lugar de faena, trabajo.</t>
  </si>
  <si>
    <t>Los sumarios con origen en accidentes, en que hayan participado vehículos estatales, entendiendo por ellos: los fiscales; semifiscales; de organismos de administración autónoma o descentralizada; de empresas del Estado; de las empresas, sociedades o entidades públicas o privadas en que el Estado o sus empresas, sociedades o instituciones centralizadas o descentralizadas tengan aportes de capital, representación o participación, superiores al cincuenta por ciento; y aquellos que las entidades enumeradas hayan tomado en arriendo, usufructo, comodato, depósito o a otro título no traslaticio de dominio.</t>
  </si>
  <si>
    <t>Aquellos sumarios ordenados instruir al haber antecedentes de un posible acoso sexual u hostigamiento o acoso laboral. Si bien la figura se emparenta con los delitos sexuales (categoría ¨conductas de connotación sexual¨), difiere de ellos en la gravedad de los hechos, ya que el acoso no pasa de requerimientos por parte del acosador, no consentidos por la persona acosada.</t>
  </si>
  <si>
    <t>Son los hechos que originen sumarios y que digan relación con la alteración de documentos, privados o públicos, con independencia del formato que tengan, que sean  escritos o se encuentren en otro soporte, llevada a cabo por funcionarios en  ejercicio de funciones.</t>
  </si>
  <si>
    <t xml:space="preserve">El cohecho es conocido comúnmente como soborno y el fraude, por su parte, se caracteriza por comprender situaciones de negociación entre funcionarios públicos y particulares, en el marco de las cuales, los recursos o bienes que deben llegar al Estado, o que el Estado tiene que proveer a un particular, no llegan a su destino, mediando una intención para que ello no ocurra. </t>
  </si>
  <si>
    <t xml:space="preserve">Son aquellas conductas asociadas a figuras jurídicas distintas del acoso sexual (definido más abajo), pero que, eventualmente, podrían configurar delitos penales de índole sexual, tales como: abuso sexual, violación, estupro, etc.  </t>
  </si>
  <si>
    <t>Daño a muebles e inmuebles</t>
  </si>
  <si>
    <t>Se refiere al daño ocasionado por empleados públicos, a bienes con que se relacionan en el ejercicio de sus funciones, sean estos públicos, o de propiedad privada.</t>
  </si>
  <si>
    <t>Conductas graves de empleados públicos que pudieran ser constitutivas de delitos, tales como: tráfico de influencias;  sustracción de fondos; distracción o uso indebido de caudales públicos; desviación de fondos públicos; negativa a un pago o entrega; fraude al fisco; exacciones ilegales; negociación incompatible; enriquecimiento ilícito o injustificado; prevaricación administrativa; nombramientos ilegales; usurpación de atribuciones; infidelidad en la custodia de documentos; violación de secreto;entre otros.</t>
  </si>
  <si>
    <t>Aquellos sumarios que han sido iniciados tras la denuncia de particulares efectuada en el mismo servicio, ante la Contraloría, ante el Ministerio Público o ante la policía, de hechos ocurridos en dependencias de organismos públicos y/o que pudieran involucrar empleados, bienes y/o recursos públicos.</t>
  </si>
  <si>
    <t>Corresponde a los sumarios dispuestos luego de conocerse la denuncia de funcionarios.</t>
  </si>
  <si>
    <t>Denuncias de internos o reclusos</t>
  </si>
  <si>
    <t>Sumarios iniciados tras conocer denuncias efectuadas por personas sometidas a algún régimen de cumplimiento de sanciones privativas de libertad por la comisión de un delito (imputados o reclusos), o aquellas personas que se encuentran internadas por situación de vulnerabilidad social, o bien, por sus representantes o familiares.</t>
  </si>
  <si>
    <t>Aquellos hechos que dan origen a sumarios relacionados con drogas (legales o ilegales), y con elementos, instrumentos, materiales o equipos comúnmente destinados a la elaboración, fabricación, preparación, transformación, extracción o venta de aquellas.</t>
  </si>
  <si>
    <t>Sumarios motivados por incumplimientos a la obligación funcionaria señalada en el artículo 61, literal c) del Estatuto Administrativo: ¨realizar sus labores con esmero, cortesía, dedicación y eficiencia, contribuyendo a materializar los objetivos de la institución¨. Las conductas que motiven estos sumarios constituirán una infracción al principio de probidad en la medida que con ellas se genere un entorpecimiento grave del servicio o del ejercicio de los derechos ciudadanos ante la Administración (Artículo 62 numeral 8º de la LOCBGAE).</t>
  </si>
  <si>
    <t>Hechos que dan origen a sumarios, relacionados con el extravío o sustracción (robo, hurto) de bienes (muebles), siendo de propiedad fiscal o privada (bienes privados mantenidos en instituciones públicas en custodia, o mediando situaciones jurídicas de naturaleza contractual).</t>
  </si>
  <si>
    <t>Sumarios por infracciones administrativas en que incurran las autoridades y jefaturas al incumplir su obligación legal de ¨ejercer un control jerárquico permanente del funcionamiento de los órganos y de la actuación del personal de su dependencia, extendiéndose dicho control tanto a la eficiencia y eficacia en el cumplimiento de los fines establecidos, como a la legalidad y oportunidad de las actuaciones indicados en el Estatuto Administrativo.</t>
  </si>
  <si>
    <t>Corresponde a fugas o motines realizados por personas sometidas a algún régimen de cumplimiento de sanciones privativas de libertad, dentro de un recinto penal o centro de reclusión.</t>
  </si>
  <si>
    <t>Quema  accidental o intencional  de muebles, inmuebles o bienes fiscales. Cabe señalar que existe el delito penal de incendio, que tiene asignada altas penas y se regula en el párrafo del Código Penal ¨Del Incendio y Otros Estragos (Artículo 474 y siguientes)¨.</t>
  </si>
  <si>
    <t>Abandono de funciones o infracción a sus deberes y obligaciones como funcionario, susceptibles a la aplicación de una medida disciplinaria, incurriendo en responsabilidad administrativa. Conforme lo dispuesto en el artículo 119 del Estatuto Administrativo, el incumplimiento de obligaciones o deberes  puede ser objeto de anotaciones de demérito en la hoja de vida del funcionario correspondiente. Se puede presenta en situaciones como: cuando un contratado renuncia y deja su empleo, sin estar completamente tramitado el acto que contiene la aceptación de la misma. Situaciones que por cierto requieren de la instrucción de un proceso disciplinario para ser esclarecidas, y determinar las eventuales responsabilidades generadas.</t>
  </si>
  <si>
    <t>Sumarios motivados por situaciones que se apartan de las reglas o que son contrarias a ellas y que no suceden en forma común u ordinariamente, dentro de la gestión o administarción pública.</t>
  </si>
  <si>
    <t xml:space="preserve">Sumarios motivados por irregularidades constatadas en el desarrollo de procedimientos reglados, tales como los concursos para proveer cargos o la evaluación ambiental de actividades o proyectos sometidos al Sistema de Evaluación de Impacto Ambiental.  </t>
  </si>
  <si>
    <t>El reglamento de la Ley Nº 19.886, de Bases sobre Contratos Administrativos de Suministro y Prestación de Servicios, contiene en su artículo 7º la regla general en la materia: ¨las adquisiciones de bienes o contrataciones de servicios serán efectuadas por las entidades a través de los Convenios Marco, Licitación Pública, Licitación Privada, Trato o Contratación Directa, de conformidad a la Ley de Compras y su Reglamento¨.
Así, los procesos licitatorios cuentan con una reglamentación pormenorizada, por lo que su inobservancia constituirá, eventualmente, una irregularidad, en la medida que no esté suficientemente justificada, ni se acredite el hecho de estar frente a una excepción prevista en los cuerpos normativos aludidos. 
Las irregularidades en procesos de compras o licitación dicen relación, por regla general, con la afectación de los principios de libre concurrencia y de igualdad ante las bases.</t>
  </si>
  <si>
    <t>Sumarios motivados por situaciones que se apartan de las reglas o que están fuera de lo común, relativas a aspectos financieros o contables. Específicamente, una situación podrá constituir una irregularidad financiera si, por ejemplo, implica la inobservancia de las normas del Decreto Ley Nº 1263 de 1975, Orgánico de Administración Financiera del Estado, debiendo haberse adecuado a ellas. Una irregularidad contable por su parte, será aquella que no se adecua a la normativa del Sistema de Contabilidad General de la Nación, contenida en la circular de Contraloría Nº 60.820 de 2005, y sus modificaciones; o a las instrucciones impartidas por el Organismo de Control para el respectivo ejercicio contable.</t>
  </si>
  <si>
    <t>Irregularidades presentadas en relación a contratos;  ya sea en la firma de estos, en el contenido de sus cláusulas y/o en su ejecución.</t>
  </si>
  <si>
    <t>Categoría con que se busca reunir los sumarios iniciados frente a irregularidades que se presenten en el pago  a empleados,  a consultores, a proveedores o concesionarias.  Conviene recordar la instrucción contenida en la Circular Nº 23/2006 del Ministerio de Hacienda, y en la Directiva de Contratación Pública contenida en la Circular Nº 3/2006 de la Dirección de Compras y Contratación Pública, en el sentido de pagar a los proveedores en el menor plazo posible, y no mayor a 30 días corridos y contados desde la fecha de recepción de las facturas correspondientes.</t>
  </si>
  <si>
    <t>Subsidio se refiere a una Prestación pública asistencial de carácter económico y de duración determinada. Con esta categoría se apunta a irregularidades que tengan lugar durante el proceso de los subsidios; ya sea en su otorgamiento, en el destino dado a aquel, o en la rendición correspondiente.</t>
  </si>
  <si>
    <t xml:space="preserve">Sumarios que digan relación con eventuales usos indebidos de vehículo estatales. Faltas a la probidad que se constatan cuando no se cumple con las normas del Decreto Ley Nº 799, de 1974, que regula el uso y la circulación de vehículos estatales. </t>
  </si>
  <si>
    <t>Sumarios que tienen origen en situaciones de violencia física o verbal, ya sea entre funcionarios públicos, o bien, entre funcionarios públicos y particulares. Es probable que los hechos referidos puedan dar origen a responsabilidad penal por los delitos de lesiones y/o de injurias.</t>
  </si>
  <si>
    <t xml:space="preserve">Esta categoría dirá relación también con instituciones que prestan servicios al público, y específicamente, que registran problemas en la atención de público. </t>
  </si>
  <si>
    <t xml:space="preserve">Sumarios iniciados tras la recepción de reclamos de parte de usuarios. Esta categoría englobará sumarios de instituciones que prestan servicios al público.
</t>
  </si>
  <si>
    <t>Asociado a faltas al principio de la probidad administrativa, señaladas en forma expresa por el legislador como contravenciones de aquel en la Ley Orgánica Constitucional de Bases Generales de la Administración del Estado (LOCBGAE). Ellas a su vez, pueden generar responsabilidad penal, en la medida que la conducta de encuadre en algunos de los delitos mencionados más arriba, se acredite su existencia efectiva, y la participación en él de los involucrados.</t>
  </si>
  <si>
    <t>Comprende el uso en beneficio propio o de terceros de información reservada o privilegiada a que se tuviere acceso en razón de la función pública desempeñada, como también el uso indebido de datos de carácter personal, cuyo tratamiento  por organismos públicos se encuentra regulado en forma expresa en el artículo 20 y siguientes de la Ley Nº 19.628, de Protección de Datos de Carácter Personal.</t>
  </si>
  <si>
    <t>Otra clasificación no incluida en la lista.</t>
  </si>
  <si>
    <t>No aplica</t>
  </si>
  <si>
    <t>Sin información.</t>
  </si>
  <si>
    <t>INTENDENCIA REGIONAL ÑUBLE</t>
  </si>
  <si>
    <t>Posterior al 01 de marzo de 2019</t>
  </si>
  <si>
    <t>TÍTULO TÉCNICO</t>
  </si>
  <si>
    <t>Anterior al 01 de marzo de 2019</t>
  </si>
  <si>
    <t>Si la respuesta anterior es “Resolución a Toma de Razón CGR” indique la fecha de envío</t>
  </si>
  <si>
    <t>DIAS CORRIDOS</t>
  </si>
  <si>
    <t>MAYOR A 20 DÍAS</t>
  </si>
  <si>
    <t>MENOR A 20 DÍAS</t>
  </si>
  <si>
    <t>TIPO_DOC</t>
  </si>
  <si>
    <t>FACTURA</t>
  </si>
  <si>
    <t>BOLETA DE HONORARIO</t>
  </si>
  <si>
    <t>Nombre Fiscal del Sumario</t>
  </si>
  <si>
    <t>DESARROLLO SOCIAL Y FAMILIA</t>
  </si>
  <si>
    <t>SUBSECRETARÍA DE RELACIONES ECONÓMICAS INTERNACIONALES</t>
  </si>
  <si>
    <t>DIRECCIÓN GENERAL DE PROMOCIÓN DE EXPORTACIONES</t>
  </si>
  <si>
    <t>SUPERINTENDENCIA DE EDUCACIÓN SUPERIOR</t>
  </si>
  <si>
    <t>SUBSECRETARIA DE EDUCACIÓN SUPERIOR</t>
  </si>
  <si>
    <t>CENTRO DE SALUD MENTAL COMUNITARIO DE SAN FELIPE</t>
  </si>
  <si>
    <t>CENTRO DE SALUD MENTAL COMUNITARIO DE LOS ANDES</t>
  </si>
  <si>
    <t>División Informática</t>
  </si>
  <si>
    <t>División Beneficios</t>
  </si>
  <si>
    <t>68-S</t>
  </si>
  <si>
    <t>Sumario ordenado por CGR, Auditoría N° 456/16 a PBSV otorgadas por el Servicio. Pago a beneficiarios fallecidos; casos sin gestiones de cobro.</t>
  </si>
  <si>
    <t>5-S</t>
  </si>
  <si>
    <t>Departamento de Finanzas</t>
  </si>
  <si>
    <t>102-S</t>
  </si>
  <si>
    <t>Extravío de cuatro medallas de oro</t>
  </si>
  <si>
    <t>Departamento Judicial, División Jurídica</t>
  </si>
  <si>
    <t>10-S</t>
  </si>
  <si>
    <t>Irregularidades en cobranza judicial de deuda previsional</t>
  </si>
  <si>
    <t>División Jurídica</t>
  </si>
  <si>
    <t>16-S</t>
  </si>
  <si>
    <t>Contratación de profesional que mantenía vigente contrato a honorarios con otra repartición pública</t>
  </si>
  <si>
    <t>CAPRI Illapel</t>
  </si>
  <si>
    <t>Dirección Regional Bio Bio</t>
  </si>
  <si>
    <t>20-S</t>
  </si>
  <si>
    <t>Acoso laboral e irregularidades</t>
  </si>
  <si>
    <t>28-S</t>
  </si>
  <si>
    <t>31-S</t>
  </si>
  <si>
    <t>Denuncia acoso laboral e incumplimiento de obligaciones</t>
  </si>
  <si>
    <t xml:space="preserve">Departamento de Personas </t>
  </si>
  <si>
    <t>33-S</t>
  </si>
  <si>
    <t>Hallazgos Auditoría N° 5/18, Revisión Estados Financieros de Bienestar</t>
  </si>
  <si>
    <t>34-S</t>
  </si>
  <si>
    <t>Acoso laboral</t>
  </si>
  <si>
    <t>Departamento de Administración e Inmobiliaria</t>
  </si>
  <si>
    <t>45-S</t>
  </si>
  <si>
    <t>Departamento Gestión y Desarrollo de Personas</t>
  </si>
  <si>
    <t>58-S</t>
  </si>
  <si>
    <t>Agesiones verbales y físicas</t>
  </si>
  <si>
    <t>CAP Punta Arenas</t>
  </si>
  <si>
    <t>Incumplimiento de obligaciones funcionarias y problemas de gestión interna</t>
  </si>
  <si>
    <t>Dirección Regional</t>
  </si>
  <si>
    <t>4-S</t>
  </si>
  <si>
    <t>Irregularidad en tramitación de beneficio previsional</t>
  </si>
  <si>
    <t>12-S</t>
  </si>
  <si>
    <t>Hallazgo auditoria N° 26/18: Pago en exceso beneficio indemnización ex Caja CAPREBECH</t>
  </si>
  <si>
    <t>13-S</t>
  </si>
  <si>
    <t>21-S</t>
  </si>
  <si>
    <t>CAPRI Iquique</t>
  </si>
  <si>
    <t>Rendición de fondo a rendir hecha fuera de plazo</t>
  </si>
  <si>
    <t>CAPRI Tal Tal</t>
  </si>
  <si>
    <t>1-S</t>
  </si>
  <si>
    <t>Cierre injustificado de centro de atención</t>
  </si>
  <si>
    <t>2-S</t>
  </si>
  <si>
    <t>27-S</t>
  </si>
  <si>
    <t>Denuncia acoso laboral</t>
  </si>
  <si>
    <t>Centro Recreacional Reñaca</t>
  </si>
  <si>
    <t xml:space="preserve">Irregularidades cometidas por funcionarios del Centro Recreacional </t>
  </si>
  <si>
    <t>P-34</t>
  </si>
  <si>
    <t>Excesiva demora en tramitación de sumarios</t>
  </si>
  <si>
    <t>Uso irregular de dependencias institucionales ubicadas en Camino Agrícola para fines ajenos al Servicio</t>
  </si>
  <si>
    <t>Deserción de recurso de apelación en causa de cobranza previsional</t>
  </si>
  <si>
    <t>46-S</t>
  </si>
  <si>
    <t>Gestiones profesionales particulares realizadas en jornada laboral</t>
  </si>
  <si>
    <t>59-S</t>
  </si>
  <si>
    <t xml:space="preserve">Subdepartamento Bono de Reconocimiento y Desafiliaciones </t>
  </si>
  <si>
    <t xml:space="preserve">Ingreso de antecedentes no fidedignos; Imputación al historial previsional de períodos previsionales sin respaldo para obtener desafiliaciones. </t>
  </si>
  <si>
    <t>Acoso sexual</t>
  </si>
  <si>
    <t>Capri Calama</t>
  </si>
  <si>
    <t>Hurto e vehículo institucional</t>
  </si>
  <si>
    <t>CAPRI Santo Domingo</t>
  </si>
  <si>
    <t>P-52</t>
  </si>
  <si>
    <t>Actividades y uso de recursos institucionales para fines ajenos al Servicio</t>
  </si>
  <si>
    <t>Sucursal San Antonio</t>
  </si>
  <si>
    <t>Denuncia de hurto contra funcionario</t>
  </si>
  <si>
    <t>CAPRI Constitución</t>
  </si>
  <si>
    <t>Ausencia injustificada</t>
  </si>
  <si>
    <t>01-S</t>
  </si>
  <si>
    <t>En proceso normal</t>
  </si>
  <si>
    <t>Sumario tramitado en Departamento Gestión y Desarrollo de Personas</t>
  </si>
  <si>
    <t>Claudia Latorre</t>
  </si>
  <si>
    <t>Marcelo Alfaro</t>
  </si>
  <si>
    <t>Vladimir Quinteros</t>
  </si>
  <si>
    <t>Emilio Caro</t>
  </si>
  <si>
    <t xml:space="preserve"> M. Loreto González</t>
  </si>
  <si>
    <t>José A. Fernández</t>
  </si>
  <si>
    <t>Francisco Leyton</t>
  </si>
  <si>
    <t>Rodrigo Moreno</t>
  </si>
  <si>
    <t>Jaime Azocar</t>
  </si>
  <si>
    <t>Cressan Pacheco</t>
  </si>
  <si>
    <t>Federico  Langenbach</t>
  </si>
  <si>
    <t>José J. Pérez</t>
  </si>
  <si>
    <t>Yanet Soto</t>
  </si>
  <si>
    <t>Departamento Gestión de Pagos, División Beneficios</t>
  </si>
  <si>
    <t>Archivo Camino Agrícola, DAI</t>
  </si>
  <si>
    <t>Marcela Zapata</t>
  </si>
  <si>
    <t>Sucursal Alameda</t>
  </si>
  <si>
    <t>66-S</t>
  </si>
  <si>
    <t xml:space="preserve">Presunto uso indebido de licencia médica por parte de funcionario </t>
  </si>
  <si>
    <t>Felipe Pérez</t>
  </si>
  <si>
    <t>Hallazgos Auditoría Nº 47/19: contratos informáticos</t>
  </si>
  <si>
    <t>En etapa de firma de resolución exenta</t>
  </si>
  <si>
    <t>CAPRI Cauquenes</t>
  </si>
  <si>
    <t>Centro de Atención Pelluhue</t>
  </si>
  <si>
    <t>Falta de diligencia en toma de poderes</t>
  </si>
  <si>
    <t>Daños en vehículo institucional por choque</t>
  </si>
  <si>
    <t>CAPRI Futaleufu</t>
  </si>
  <si>
    <t>Trato inadecuado a usuario</t>
  </si>
  <si>
    <t>Denuncia por supuesto maltrato</t>
  </si>
  <si>
    <t>Incumplimiento, detectado por SUPEN; del Compendio de Normas  del Sistema de Pensiones: Foliación y retiro de expedientes de invalidez desde Comisión Médica Regional</t>
  </si>
  <si>
    <t xml:space="preserve">Departamento de Administración e Inmobiliaria </t>
  </si>
  <si>
    <t>Regularización de pago de servicios informáticos</t>
  </si>
  <si>
    <t>Pendiente posible cambio de fiscal por funcionario del nivel central</t>
  </si>
  <si>
    <t>R 9-S, de 31/12/18, que sobresee, a toma de razón con fecha 07/01/19. Por Of. N° 15.026, de 26/12/19 CGR representa y ordena reapertura. RE 9-S, DN, de 29/01/2020, reabre investigación. R 1-S, de 28/04/2020, sobresee investigación. Ingreso a CGR, de Resolución afecta, por Of DN Nº 65.088, de 08/05/20. El expediente queda a disposición de dicho organismo, en el Servicio.</t>
  </si>
  <si>
    <t>RE 40-S, de 11/07/19 aplica sanciones. R DN N° 2, de 30/09/19, que confirma censura, multa y destitución.  CGR toma de razón de destitución el 06/02/2020 y ordena confección de RE para aplicar censura y multa.  RE DN Nº 17, de 11/03/2020, aplica censura y multa. Notificada destitución 16/03/2020. Expediente con conductor en espera de reingreso a CGR a registro.</t>
  </si>
  <si>
    <t>Adolfo Peña</t>
  </si>
  <si>
    <t>Guillermo Miranda</t>
  </si>
  <si>
    <t>Pendiente envío a registro RE 60, de 26/05/2020, que aplicó censura y multa.</t>
  </si>
  <si>
    <t xml:space="preserve">Uso indebido de fondos en materia de viáticos   </t>
  </si>
  <si>
    <t>39-S</t>
  </si>
  <si>
    <t>40-S</t>
  </si>
  <si>
    <t>41-S</t>
  </si>
  <si>
    <t>47-S</t>
  </si>
  <si>
    <t>Dirección Regional Metropolitana</t>
  </si>
  <si>
    <t>Departameno de Administración e Inmobiliaria</t>
  </si>
  <si>
    <t>Error en impresión de etiquetas de inventario para ERP SAP (configuración código de barras)</t>
  </si>
  <si>
    <t>Incumplimiento injustificado de funciones de servidor del Departamento Gestión de Recaudación</t>
  </si>
  <si>
    <t>Infracción a normas sanitarias con riesgo a salud de trabajadores en sucursales dependientes de la DR Metropolitana</t>
  </si>
  <si>
    <t>233-S</t>
  </si>
  <si>
    <t>234-S</t>
  </si>
  <si>
    <t>235-S</t>
  </si>
  <si>
    <t>231-S</t>
  </si>
  <si>
    <t>769-S</t>
  </si>
  <si>
    <t>853-S</t>
  </si>
  <si>
    <t>CAPRI San Pablo</t>
  </si>
  <si>
    <t>CAPRI Alameda</t>
  </si>
  <si>
    <t>ANATRINP</t>
  </si>
  <si>
    <t>CAPRI Talagante</t>
  </si>
  <si>
    <t>Catalina Flores</t>
  </si>
  <si>
    <t>Robo de bienes</t>
  </si>
  <si>
    <t>En etapa de informe del proceso</t>
  </si>
  <si>
    <t>Jorge Castillo</t>
  </si>
  <si>
    <t>Centro de Atención Hualañé</t>
  </si>
  <si>
    <t>Centro de Atencion Futaleufú</t>
  </si>
  <si>
    <t>CAPRI Puerto Natales</t>
  </si>
  <si>
    <t xml:space="preserve">Hallazgos Informe de Auditoría N° 3-2020, de 17/06/2020, al proceso de atención a clientes del CAPRI Puerto Natales (omisión o retardo en registro contable de ingresos y egresos de sucursal). </t>
  </si>
  <si>
    <t>Jose J Pérez</t>
  </si>
  <si>
    <t>CAPRI Maipú</t>
  </si>
  <si>
    <t>P-18</t>
  </si>
  <si>
    <t>Cobro indebido de IFE</t>
  </si>
  <si>
    <t>Héctor  Villar</t>
  </si>
  <si>
    <t>Eduardo Bluhm</t>
  </si>
  <si>
    <t>Mala atención a usuarios con discapacidad</t>
  </si>
  <si>
    <t xml:space="preserve">Irregularidades en proceso compra convenio marco "proyecto para puesta en producción  Success Factors y ERP SAP S/4 Hana"  </t>
  </si>
  <si>
    <t>Hallazgos Informe Final CGR N° 1.118/2019, auditoría y examen de cuentas a proceso de adquisiciones efectuadas por convenio marco y trato directo.</t>
  </si>
  <si>
    <t>Hallazgos Auditoría N° 60/2019: ineficiencia en uso de recursos públicos en ejecución proyecto de  exención de cotización de salud</t>
  </si>
  <si>
    <t>62-S</t>
  </si>
  <si>
    <t>64-S</t>
  </si>
  <si>
    <t>80-S</t>
  </si>
  <si>
    <t>Regularización e pagode servicios informaticos "Infraestructura como servicio LaaS en ambiente QA, desarrollo, OBI y Datacap, prestados por GTD Intesis SA</t>
  </si>
  <si>
    <t>División Informática/DeptoAdministración e Inmobiliaria</t>
  </si>
  <si>
    <t>63-S</t>
  </si>
  <si>
    <t>Por RE DN N° 76, de 21/12/2020, se instruyó sumario, por eventuales incumplimientos en administración de acuerdo complementario "proyecto para implementación de módulo de nómina, gestión de tiempo y Bienestar en plataforma success factors" y se acumuló a la presente investigación.</t>
  </si>
  <si>
    <t>Problemas en implementación de sistema de seguimiento de juicios "Lexsoft", para controlar ingreso, tramitación de juicios de cobranza y castigo contable.</t>
  </si>
  <si>
    <t>Posibles errores en planificación de plazos de ejecución en "implementación de módulos financiero contable, compras y activo fijo en plataforma S4/HANA e integración con success factorss", con empresa Everis SA.</t>
  </si>
  <si>
    <t>637-S</t>
  </si>
  <si>
    <t>Sucursal Talagante</t>
  </si>
  <si>
    <t>Sucursal Santo Domingo</t>
  </si>
  <si>
    <t>Maltrato</t>
  </si>
  <si>
    <t>Depto. Administración e Inmobiliaria</t>
  </si>
  <si>
    <t>Maltrato laboral</t>
  </si>
  <si>
    <t>Maltrato, acoso sexual y laboral</t>
  </si>
  <si>
    <t>División Planificación</t>
  </si>
  <si>
    <t>232-S</t>
  </si>
  <si>
    <t>1030-S</t>
  </si>
  <si>
    <t>952-S</t>
  </si>
  <si>
    <t>RE 3-S, de 31/03/2020,  registro pendiente</t>
  </si>
  <si>
    <t>3-S</t>
  </si>
  <si>
    <t>Incumplimiento de procedimiento de autorización de poderes</t>
  </si>
  <si>
    <t>CAPRI Antofagasta</t>
  </si>
  <si>
    <t>Omisión de tramitación de PBS de usuario</t>
  </si>
  <si>
    <t>Mónica Verasay</t>
  </si>
  <si>
    <t>P-22</t>
  </si>
  <si>
    <t>CAPRI Independencia</t>
  </si>
  <si>
    <t>Presunta agresión</t>
  </si>
  <si>
    <t>Hallazgos Auditoría N° 30/18: pago a beneficiarios fallecidos en el extranjero por períodos superiores a  un año.</t>
  </si>
  <si>
    <t>Servicios prestados por Everis Chile SA en "proyecto para implentación de módulo de nómina, gestión de tiempo y Bienestar en plataforma success factors" sin que se formalizara oportunamente contratación con dicha empresa.</t>
  </si>
  <si>
    <t>Etapa indagatoria</t>
  </si>
  <si>
    <t>Etaoa indagatoria</t>
  </si>
  <si>
    <t>Redacción Vista Fisal</t>
  </si>
  <si>
    <t>vista fiscal</t>
  </si>
  <si>
    <t>DIVISION CONTROL JURIDICO</t>
  </si>
  <si>
    <t>Irregularidades en la tramitacion de un contrato informatico</t>
  </si>
  <si>
    <t>Raul Valpuesta</t>
  </si>
  <si>
    <t>Resolucion de termino 34/2021,a regstro CGR</t>
  </si>
  <si>
    <t xml:space="preserve"> Resolucion de termino previo registro CGR.</t>
  </si>
  <si>
    <t>Por cerrar</t>
  </si>
  <si>
    <t xml:space="preserve">Manuel Robles </t>
  </si>
  <si>
    <t>Oscar Cossio</t>
  </si>
  <si>
    <t>Direccion Regional</t>
  </si>
  <si>
    <t>240/2020</t>
  </si>
  <si>
    <t>Irregularidades detectadas por auditora interna</t>
  </si>
  <si>
    <t>Mauricio Lagos</t>
  </si>
  <si>
    <t>Priscilla de Diego</t>
  </si>
  <si>
    <t>Reclamo de funcionario</t>
  </si>
  <si>
    <t>Vista Fiscal</t>
  </si>
  <si>
    <t>cargos</t>
  </si>
  <si>
    <t>Division Juridica</t>
  </si>
  <si>
    <t>13-s</t>
  </si>
  <si>
    <t>Incumplimiento de cobrar multa</t>
  </si>
  <si>
    <t>Jaime Tabilo O</t>
  </si>
  <si>
    <t>8-s</t>
  </si>
  <si>
    <t>reclamo de usuario , supuseta falsificacion</t>
  </si>
  <si>
    <t>Division Juridfica</t>
  </si>
  <si>
    <t>auditoria que denuncia iiregularidades 724 sobre asignaciones familiares Informe final</t>
  </si>
  <si>
    <t xml:space="preserve"> En CGR pendiente registro de Res. Exenta </t>
  </si>
  <si>
    <t>Pendiente toma de razon</t>
  </si>
  <si>
    <t>para registro CGR</t>
  </si>
  <si>
    <t>Etapa prueba descargos</t>
  </si>
  <si>
    <t>}Para firma RE en Direccion Nacional</t>
  </si>
  <si>
    <t>prueba</t>
  </si>
  <si>
    <t>Vista Fscal</t>
  </si>
  <si>
    <t>Resolucion para firma Direccion Nacioanl</t>
  </si>
  <si>
    <t>Vista fiscal, pendinete propuesta de Resolución.</t>
  </si>
  <si>
    <t xml:space="preserve">Irregularidades en ejecución de contratos: servicio de análisis y levantamiento de sistemas de gestión de procesos documentales; servicio de mejoras al módulo de cuenta corriente del sistema de asignación familiar, y resolución de incidentes del sistema de asignación familiar. </t>
  </si>
  <si>
    <t>CLaudia Latorre</t>
  </si>
  <si>
    <t xml:space="preserve">propuesta de sobreseimineto por RE-66/2021 EN Direccion Nacional </t>
  </si>
  <si>
    <t>R AFECTA 2/2021En Contraloria toma razon</t>
  </si>
  <si>
    <t>Etapa indagatoria, cambio de fiscal instructor</t>
  </si>
  <si>
    <t>Pára formular cargos</t>
  </si>
  <si>
    <t>vista  fiscal</t>
  </si>
  <si>
    <t>mal uso de licencias ,medicas</t>
  </si>
  <si>
    <t>Resolucion exenta 65/2021 con propuesta de sancion, en Direccion Nacioanl</t>
  </si>
  <si>
    <t>Registrada en CGR RE 14/2021</t>
  </si>
  <si>
    <t>Sucursal Rancuagua</t>
  </si>
  <si>
    <t>4-S/2021</t>
  </si>
  <si>
    <t xml:space="preserve">iirregularidad administrativa </t>
  </si>
  <si>
    <t>Ana Luisa Gutierrez</t>
  </si>
  <si>
    <t>INVESTIGACIÓN</t>
  </si>
  <si>
    <t>Direccion Reguonal</t>
  </si>
  <si>
    <t>Extravio-Robos</t>
  </si>
  <si>
    <t>Mariela Jara</t>
  </si>
  <si>
    <t>Etaoa Indagatoria</t>
  </si>
  <si>
    <t>Jose Durana</t>
  </si>
  <si>
    <t>RESOLUCION A TOMA DE RAZON ( DESTITUCIÓN )2-2021</t>
  </si>
  <si>
    <t>Resolucion 14/21 registrada en Contraloria Regional, proceso de notificacion sancion final</t>
  </si>
  <si>
    <t>para firma resolcuoon exenta</t>
  </si>
  <si>
    <t>CAPRI CALAMA</t>
  </si>
  <si>
    <t xml:space="preserve">Acoso laboral </t>
  </si>
  <si>
    <t>Vista fiscal</t>
  </si>
  <si>
    <t>Division Jurdica</t>
  </si>
  <si>
    <t>15-S</t>
  </si>
  <si>
    <t>irregularidad contrato informatico</t>
  </si>
  <si>
    <t>Jose A. Fernandez</t>
  </si>
  <si>
    <t>Divison Juridica</t>
  </si>
  <si>
    <t>54-S</t>
  </si>
  <si>
    <t>Posibe fraude  y malversacion causales</t>
  </si>
  <si>
    <t>etaoa indagatoria, funcionario suspendido</t>
  </si>
  <si>
    <t>Division juridica</t>
  </si>
  <si>
    <t>50-S</t>
  </si>
  <si>
    <t>iregularidad contratos</t>
  </si>
  <si>
    <t>irregularidad contratos</t>
  </si>
  <si>
    <t>Etaa indagatoria</t>
  </si>
  <si>
    <t xml:space="preserve"> R DN Afecta   toma razon</t>
  </si>
  <si>
    <t>Capri San Fernando</t>
  </si>
  <si>
    <t xml:space="preserve">VISTA FISCAL </t>
  </si>
  <si>
    <t>VISTA FISCAL</t>
  </si>
  <si>
    <t>REGISTRADA CON FECHA 10/11/2021</t>
  </si>
  <si>
    <t>REGISTYRADA CON FECHA 10/11/2021</t>
  </si>
  <si>
    <t>APLIcación sanción final</t>
  </si>
  <si>
    <t>REGSITRADA CON FECHA 10/11/2021</t>
  </si>
  <si>
    <t>Jaime Tabilo</t>
  </si>
  <si>
    <t>PENDIENTE RESOLUIÓN E TERMINO</t>
  </si>
  <si>
    <t xml:space="preserve">Division juridica </t>
  </si>
  <si>
    <t>75-s</t>
  </si>
  <si>
    <t>ausencias injustificadas</t>
  </si>
  <si>
    <t>Jose Fernadez</t>
  </si>
  <si>
    <t>etapa indagatora</t>
  </si>
  <si>
    <t>76-S</t>
  </si>
  <si>
    <t>Incumplimineto instrucciones</t>
  </si>
  <si>
    <t xml:space="preserve">etapa indagatoria </t>
  </si>
  <si>
    <t>44-S</t>
  </si>
  <si>
    <t>en estudio cargos</t>
  </si>
  <si>
    <t>65-S</t>
  </si>
  <si>
    <t>etapa indagatoria</t>
  </si>
  <si>
    <t xml:space="preserve">Division Juridica </t>
  </si>
  <si>
    <t>74-S</t>
  </si>
  <si>
    <t>irregularidad contratis</t>
  </si>
  <si>
    <t>36-s</t>
  </si>
  <si>
    <t>79-S</t>
  </si>
  <si>
    <t>irregularidades  horas extra</t>
  </si>
  <si>
    <t>81-S</t>
  </si>
  <si>
    <t xml:space="preserve">Irregularides contratos </t>
  </si>
  <si>
    <t>Por servicio</t>
  </si>
  <si>
    <t xml:space="preserve">Vista Fiscal </t>
  </si>
  <si>
    <t xml:space="preserve">Resolucion en Direccion Nacional </t>
  </si>
  <si>
    <t>48-s</t>
  </si>
  <si>
    <t>irregularidad contrato empresa Claro SA</t>
  </si>
  <si>
    <t>proceso normal</t>
  </si>
  <si>
    <t>49-S</t>
  </si>
  <si>
    <t xml:space="preserve">mal uso de redes sociales </t>
  </si>
  <si>
    <t>PROCESO normal</t>
  </si>
  <si>
    <t>75-S</t>
  </si>
  <si>
    <t xml:space="preserve">inasistencias </t>
  </si>
  <si>
    <t>irregularidad administrativa</t>
  </si>
  <si>
    <t>Jose Fernandez</t>
  </si>
  <si>
    <t>Division</t>
  </si>
  <si>
    <t>82-S</t>
  </si>
  <si>
    <t xml:space="preserve">Division </t>
  </si>
  <si>
    <t>83-S</t>
  </si>
  <si>
    <t>Jose fernandez</t>
  </si>
  <si>
    <t>RE. 12-2021, POR REGISTRAR</t>
  </si>
  <si>
    <t>RE-9-2021, POR REGISTRAR EN CGR</t>
  </si>
  <si>
    <t>R.E  5 MAYO 2021, POR REGISTRAR</t>
  </si>
  <si>
    <t>R.E  77 /2021 en Registro CGR</t>
  </si>
  <si>
    <t>chaiten</t>
  </si>
  <si>
    <t>perdida de bienes</t>
  </si>
  <si>
    <t>Felipe Bravo</t>
  </si>
  <si>
    <t>Capri Puerto Montt</t>
  </si>
  <si>
    <t>irregularidad contrato</t>
  </si>
  <si>
    <t>Maria Paz Ramirez</t>
  </si>
  <si>
    <t>CAPRI LLANQUIHUE</t>
  </si>
  <si>
    <t>Hurto de dinero-extravio</t>
  </si>
  <si>
    <t>Etapa notificacion, licencia medica funcionaria</t>
  </si>
  <si>
    <t>Roberto Diaz</t>
  </si>
  <si>
    <t>Robo sucursal Quilpue</t>
  </si>
  <si>
    <t>En  proceso normal</t>
  </si>
  <si>
    <t>Depuracion Bienes Inventariables</t>
  </si>
  <si>
    <t xml:space="preserve">Francisco Leyton </t>
  </si>
  <si>
    <t>Destruccin Bienes Institucionales</t>
  </si>
  <si>
    <t>Gloria Campaña</t>
  </si>
  <si>
    <t>RESOLUCION DE TERMINO</t>
  </si>
  <si>
    <t>Etapa indagatoria, cambio Fiscal</t>
  </si>
  <si>
    <t>Respñucion termino</t>
  </si>
  <si>
    <t>P-05</t>
  </si>
  <si>
    <t>Malu uso licencia</t>
  </si>
  <si>
    <t>Etapa indagatoria cambio fiscak</t>
  </si>
  <si>
    <t>P-13</t>
  </si>
  <si>
    <t>Pagos mal realizados</t>
  </si>
  <si>
    <t>Etaoa indagatoria cambio fiscal</t>
  </si>
  <si>
    <t xml:space="preserve">Direccion Regional </t>
  </si>
  <si>
    <t>Maria Carolina Salvador Winter</t>
  </si>
  <si>
    <t>Sobreseida por RE  del 12 28-12 2021</t>
  </si>
  <si>
    <t>terminada por RE 30-12-2021</t>
  </si>
  <si>
    <t>REGISTRADA  en CGR 10-11-2021</t>
  </si>
  <si>
    <t>notificacion RE 80-2021 que aplica sanción,en apelación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</si>
</sst>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_-&quot;$&quot;\ * #,##0.00_-;\-&quot;$&quot;\ * #,##0.00_-;_-&quot;$&quot;\ * &quot;-&quot;??_-;_-@_-"/>
    <numFmt numFmtId="166" formatCode="_-* #,##0.00_-;\-* #,##0.00_-;_-* &quot;-&quot;??_-;_-@_-"/>
    <numFmt numFmtId="168" formatCode="_-[$€-2]\ * #,##0.00_-;\-[$€-2]\ * #,##0.00_-;_-[$€-2]\ * &quot;-&quot;??_-"/>
    <numFmt numFmtId="174" formatCode="dd/mm/yyyy;@"/>
  </numFmts>
  <fonts count="6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b/>
      <sz val="11"/>
      <color theme="1"/>
      <name val="Calibri"/>
      <family val="2"/>
      <scheme val="minor"/>
    </font>
    <font>
      <sz val="10"/>
      <name val="Arial"/>
      <family val="2"/>
    </font>
    <font>
      <b/>
      <sz val="12"/>
      <name val="Calibri"/>
      <family val="2"/>
      <scheme val="minor"/>
    </font>
    <font>
      <b/>
      <sz val="12"/>
      <color rgb="FFFF0000"/>
      <name val="Calibri"/>
      <family val="2"/>
      <scheme val="minor"/>
    </font>
    <font>
      <sz val="10"/>
      <name val="Calibri"/>
      <family val="2"/>
      <scheme val="minor"/>
    </font>
    <font>
      <b/>
      <sz val="11"/>
      <color theme="0"/>
      <name val="Calibri"/>
      <family val="2"/>
      <scheme val="minor"/>
    </font>
    <font>
      <b/>
      <sz val="9"/>
      <color indexed="81"/>
      <name val="Tahoma"/>
      <family val="2"/>
    </font>
    <font>
      <sz val="10"/>
      <color rgb="FF000000"/>
      <name val="Arial"/>
      <family val="2"/>
    </font>
    <font>
      <sz val="11"/>
      <color rgb="FF1F497D"/>
      <name val="Calibri"/>
      <family val="2"/>
      <scheme val="minor"/>
    </font>
    <font>
      <b/>
      <sz val="10"/>
      <color theme="0"/>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sz val="11"/>
      <name val="Calibri"/>
      <family val="2"/>
      <scheme val="minor"/>
    </font>
    <font>
      <b/>
      <sz val="11"/>
      <color rgb="FF1F497D"/>
      <name val="Calibri"/>
      <family val="2"/>
      <scheme val="minor"/>
    </font>
    <font>
      <u/>
      <sz val="8"/>
      <name val="Calibri"/>
      <family val="2"/>
    </font>
    <font>
      <b/>
      <sz val="10"/>
      <color indexed="9"/>
      <name val="Calibri"/>
      <family val="2"/>
      <scheme val="minor"/>
    </font>
    <font>
      <sz val="12"/>
      <name val="Calibri"/>
      <family val="2"/>
      <scheme val="minor"/>
    </font>
    <font>
      <b/>
      <sz val="14"/>
      <color theme="0"/>
      <name val="Calibri"/>
      <family val="2"/>
      <scheme val="minor"/>
    </font>
    <font>
      <sz val="12"/>
      <color indexed="8"/>
      <name val="Calibri"/>
      <family val="2"/>
      <scheme val="minor"/>
    </font>
    <font>
      <b/>
      <sz val="16"/>
      <name val="Calibri"/>
      <family val="2"/>
      <scheme val="minor"/>
    </font>
    <font>
      <sz val="10"/>
      <color indexed="9"/>
      <name val="Calibri"/>
      <family val="2"/>
      <scheme val="minor"/>
    </font>
    <font>
      <b/>
      <sz val="12"/>
      <name val="Calibri"/>
      <family val="2"/>
    </font>
    <font>
      <sz val="12"/>
      <name val="Calibri"/>
      <family val="2"/>
    </font>
    <font>
      <u/>
      <sz val="10"/>
      <color theme="10"/>
      <name val="Arial"/>
      <family val="2"/>
    </font>
    <font>
      <u/>
      <sz val="9"/>
      <color theme="10"/>
      <name val="Arial"/>
      <family val="2"/>
    </font>
    <font>
      <b/>
      <sz val="11"/>
      <color theme="4" tint="-0.249977111117893"/>
      <name val="Calibri"/>
      <family val="2"/>
      <scheme val="minor"/>
    </font>
    <font>
      <b/>
      <sz val="12"/>
      <color theme="0"/>
      <name val="Calibri"/>
      <family val="2"/>
      <scheme val="minor"/>
    </font>
    <font>
      <sz val="12"/>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u/>
      <sz val="11"/>
      <color theme="1"/>
      <name val="Calibri"/>
      <family val="2"/>
      <scheme val="minor"/>
    </font>
    <font>
      <u/>
      <sz val="11"/>
      <color rgb="FF000000"/>
      <name val="Calibri"/>
      <family val="2"/>
      <scheme val="minor"/>
    </font>
    <font>
      <sz val="10"/>
      <name val="Calibri"/>
      <family val="2"/>
    </font>
    <font>
      <b/>
      <sz val="8"/>
      <color rgb="FF000000"/>
      <name val="Tahoma"/>
      <family val="2"/>
    </font>
    <font>
      <sz val="11"/>
      <name val="Arial"/>
      <family val="2"/>
    </font>
    <font>
      <sz val="11"/>
      <name val="Calibri"/>
      <family val="2"/>
    </font>
  </fonts>
  <fills count="37">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538DD5"/>
        <bgColor indexed="64"/>
      </patternFill>
    </fill>
    <fill>
      <patternFill patternType="solid">
        <fgColor rgb="FFB1A0C7"/>
        <bgColor indexed="64"/>
      </patternFill>
    </fill>
    <fill>
      <patternFill patternType="solid">
        <fgColor rgb="FF00B0F0"/>
        <bgColor indexed="64"/>
      </patternFill>
    </fill>
    <fill>
      <patternFill patternType="solid">
        <fgColor rgb="FF92D050"/>
        <bgColor indexed="64"/>
      </patternFill>
    </fill>
    <fill>
      <patternFill patternType="solid">
        <fgColor theme="9"/>
        <bgColor indexed="64"/>
      </patternFill>
    </fill>
    <fill>
      <patternFill patternType="solid">
        <fgColor theme="8" tint="0.39997558519241921"/>
        <bgColor indexed="64"/>
      </patternFill>
    </fill>
    <fill>
      <patternFill patternType="solid">
        <fgColor rgb="FFFF6600"/>
        <bgColor indexed="64"/>
      </patternFill>
    </fill>
    <fill>
      <patternFill patternType="solid">
        <fgColor theme="4" tint="-0.249977111117893"/>
        <bgColor indexed="64"/>
      </patternFill>
    </fill>
    <fill>
      <patternFill patternType="solid">
        <fgColor indexed="48"/>
        <bgColor indexed="64"/>
      </patternFill>
    </fill>
    <fill>
      <patternFill patternType="solid">
        <fgColor indexed="53"/>
        <bgColor indexed="64"/>
      </patternFill>
    </fill>
    <fill>
      <patternFill patternType="solid">
        <fgColor rgb="FFFFFFCC"/>
        <bgColor indexed="64"/>
      </patternFill>
    </fill>
    <fill>
      <patternFill patternType="solid">
        <fgColor theme="4" tint="0.79998168889431442"/>
        <bgColor indexed="64"/>
      </patternFill>
    </fill>
    <fill>
      <patternFill patternType="solid">
        <fgColor rgb="FF3366FF"/>
        <bgColor indexed="64"/>
      </patternFill>
    </fill>
    <fill>
      <patternFill patternType="solid">
        <fgColor rgb="FFB7DEE8"/>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right style="medium">
        <color indexed="64"/>
      </right>
      <top style="thin">
        <color indexed="64"/>
      </top>
      <bottom style="thin">
        <color indexed="64"/>
      </bottom>
      <diagonal/>
    </border>
  </borders>
  <cellStyleXfs count="44">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23" fillId="0" borderId="0"/>
    <xf numFmtId="0" fontId="3" fillId="0" borderId="0"/>
    <xf numFmtId="0" fontId="24" fillId="0" borderId="0"/>
    <xf numFmtId="0" fontId="1" fillId="0" borderId="0"/>
    <xf numFmtId="0" fontId="1" fillId="0" borderId="0"/>
    <xf numFmtId="0" fontId="3" fillId="0" borderId="0"/>
    <xf numFmtId="0" fontId="3" fillId="0" borderId="0"/>
    <xf numFmtId="0" fontId="3" fillId="0" borderId="0"/>
    <xf numFmtId="0" fontId="23" fillId="2" borderId="3" applyNumberFormat="0" applyFont="0" applyAlignment="0" applyProtection="0"/>
    <xf numFmtId="0" fontId="23" fillId="2" borderId="3" applyNumberFormat="0" applyFont="0" applyAlignment="0" applyProtection="0"/>
    <xf numFmtId="0" fontId="23" fillId="2" borderId="3" applyNumberFormat="0" applyFont="0" applyAlignment="0" applyProtection="0"/>
    <xf numFmtId="0" fontId="23" fillId="2" borderId="3" applyNumberFormat="0" applyFont="0" applyAlignment="0" applyProtection="0"/>
    <xf numFmtId="0" fontId="1" fillId="0" borderId="0"/>
    <xf numFmtId="0" fontId="2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49" fillId="0" borderId="0" applyNumberFormat="0" applyFill="0" applyBorder="0" applyAlignment="0" applyProtection="0">
      <alignment vertical="top"/>
      <protection locked="0"/>
    </xf>
  </cellStyleXfs>
  <cellXfs count="257">
    <xf numFmtId="0" fontId="0" fillId="0" borderId="0" xfId="0"/>
    <xf numFmtId="0" fontId="0" fillId="0" borderId="0" xfId="0" applyAlignment="1">
      <alignment horizontal="center"/>
    </xf>
    <xf numFmtId="0" fontId="0" fillId="0" borderId="5" xfId="0" applyBorder="1"/>
    <xf numFmtId="0" fontId="30" fillId="16" borderId="5" xfId="0" applyFont="1" applyFill="1" applyBorder="1" applyAlignment="1">
      <alignment horizontal="center" vertical="center"/>
    </xf>
    <xf numFmtId="0" fontId="30" fillId="16" borderId="5" xfId="0" applyFont="1" applyFill="1" applyBorder="1" applyAlignment="1">
      <alignment horizontal="center" vertical="center" wrapText="1"/>
    </xf>
    <xf numFmtId="16" fontId="0" fillId="0" borderId="5" xfId="0" applyNumberFormat="1" applyBorder="1"/>
    <xf numFmtId="0" fontId="30" fillId="17" borderId="5" xfId="0" applyFont="1" applyFill="1" applyBorder="1" applyAlignment="1">
      <alignment horizontal="center" vertical="center" wrapText="1"/>
    </xf>
    <xf numFmtId="0" fontId="25" fillId="14" borderId="0" xfId="20" applyFont="1" applyFill="1" applyAlignment="1" applyProtection="1">
      <alignment vertical="center"/>
      <protection hidden="1"/>
    </xf>
    <xf numFmtId="0" fontId="0" fillId="0" borderId="8" xfId="0" applyFill="1" applyBorder="1"/>
    <xf numFmtId="0" fontId="0" fillId="0" borderId="0" xfId="0" applyFill="1" applyBorder="1"/>
    <xf numFmtId="0" fontId="32" fillId="0" borderId="0" xfId="0" applyFont="1" applyAlignment="1">
      <alignment vertical="center"/>
    </xf>
    <xf numFmtId="0" fontId="0" fillId="0" borderId="5" xfId="0" applyBorder="1" applyProtection="1">
      <protection locked="0"/>
    </xf>
    <xf numFmtId="0" fontId="30" fillId="17" borderId="9" xfId="0" applyFont="1" applyFill="1" applyBorder="1" applyAlignment="1">
      <alignment horizontal="center" vertical="center" wrapText="1"/>
    </xf>
    <xf numFmtId="0" fontId="32" fillId="0" borderId="0" xfId="0" applyFont="1" applyFill="1" applyBorder="1" applyAlignment="1">
      <alignment horizontal="left" vertical="center"/>
    </xf>
    <xf numFmtId="0" fontId="0" fillId="0" borderId="0" xfId="0" applyFill="1" applyBorder="1" applyProtection="1">
      <protection locked="0"/>
    </xf>
    <xf numFmtId="0" fontId="37" fillId="0" borderId="0" xfId="0" applyFont="1" applyAlignment="1">
      <alignment vertical="center"/>
    </xf>
    <xf numFmtId="0" fontId="35" fillId="18" borderId="0" xfId="0" applyFont="1" applyFill="1" applyAlignment="1">
      <alignment vertical="center"/>
    </xf>
    <xf numFmtId="0" fontId="35" fillId="0" borderId="0" xfId="0" applyFont="1" applyAlignment="1">
      <alignment vertical="center"/>
    </xf>
    <xf numFmtId="0" fontId="35" fillId="0" borderId="16" xfId="0" applyFont="1" applyBorder="1" applyAlignment="1">
      <alignment vertical="center"/>
    </xf>
    <xf numFmtId="0" fontId="35" fillId="20" borderId="0" xfId="0" applyFont="1" applyFill="1" applyAlignment="1">
      <alignment vertical="center"/>
    </xf>
    <xf numFmtId="0" fontId="35" fillId="0" borderId="28" xfId="0" applyFont="1" applyBorder="1" applyAlignment="1">
      <alignment vertical="center"/>
    </xf>
    <xf numFmtId="0" fontId="35" fillId="0" borderId="23" xfId="0" applyFont="1" applyBorder="1" applyAlignment="1">
      <alignment vertical="center"/>
    </xf>
    <xf numFmtId="0" fontId="35" fillId="18" borderId="28" xfId="0" applyFont="1" applyFill="1" applyBorder="1" applyAlignment="1">
      <alignment vertical="center"/>
    </xf>
    <xf numFmtId="0" fontId="36" fillId="19" borderId="10" xfId="0" applyFont="1" applyFill="1" applyBorder="1" applyAlignment="1">
      <alignment horizontal="center" vertical="center" wrapText="1"/>
    </xf>
    <xf numFmtId="0" fontId="35" fillId="18" borderId="16" xfId="0" applyFont="1" applyFill="1" applyBorder="1" applyAlignment="1">
      <alignment vertical="center"/>
    </xf>
    <xf numFmtId="0" fontId="35" fillId="0" borderId="10" xfId="0" applyFont="1" applyBorder="1" applyAlignment="1">
      <alignment vertical="center"/>
    </xf>
    <xf numFmtId="0" fontId="35" fillId="18" borderId="10" xfId="0" applyFont="1" applyFill="1" applyBorder="1" applyAlignment="1">
      <alignment vertical="center"/>
    </xf>
    <xf numFmtId="0" fontId="35" fillId="0" borderId="0" xfId="0" applyFont="1" applyFill="1" applyBorder="1" applyAlignment="1">
      <alignment vertical="center"/>
    </xf>
    <xf numFmtId="0" fontId="3" fillId="0" borderId="0" xfId="40" applyProtection="1">
      <protection locked="0"/>
    </xf>
    <xf numFmtId="0" fontId="29" fillId="0" borderId="5" xfId="40" applyFont="1" applyBorder="1" applyAlignment="1" applyProtection="1">
      <alignment vertical="center" wrapText="1"/>
      <protection locked="0"/>
    </xf>
    <xf numFmtId="0" fontId="3" fillId="0" borderId="0" xfId="40" applyProtection="1"/>
    <xf numFmtId="0" fontId="41" fillId="28" borderId="7" xfId="40" applyFont="1" applyFill="1" applyBorder="1" applyAlignment="1" applyProtection="1">
      <alignment horizontal="center" vertical="center" wrapText="1"/>
    </xf>
    <xf numFmtId="0" fontId="42" fillId="29" borderId="11" xfId="40" applyFont="1" applyFill="1" applyBorder="1" applyAlignment="1" applyProtection="1">
      <alignment vertical="center" wrapText="1"/>
    </xf>
    <xf numFmtId="0" fontId="3" fillId="0" borderId="0" xfId="40" applyAlignment="1" applyProtection="1">
      <alignment horizontal="center" vertical="center"/>
    </xf>
    <xf numFmtId="0" fontId="29" fillId="0" borderId="0" xfId="40" applyFont="1" applyAlignment="1" applyProtection="1">
      <alignment vertical="center" wrapText="1"/>
    </xf>
    <xf numFmtId="0" fontId="29" fillId="0" borderId="0" xfId="40" applyFont="1" applyAlignment="1" applyProtection="1">
      <alignment horizontal="center" vertical="center" wrapText="1"/>
    </xf>
    <xf numFmtId="0" fontId="29" fillId="0" borderId="0" xfId="40" applyFont="1" applyAlignment="1" applyProtection="1">
      <alignment horizontal="center" vertical="center"/>
    </xf>
    <xf numFmtId="0" fontId="3" fillId="0" borderId="0" xfId="40" applyAlignment="1" applyProtection="1">
      <alignment horizontal="center" vertical="center"/>
      <protection locked="0"/>
    </xf>
    <xf numFmtId="0" fontId="16" fillId="0" borderId="0" xfId="40" applyFont="1" applyAlignment="1" applyProtection="1">
      <alignment vertical="center" wrapText="1"/>
    </xf>
    <xf numFmtId="0" fontId="29" fillId="0" borderId="0" xfId="40" applyFont="1" applyBorder="1" applyAlignment="1" applyProtection="1">
      <alignment vertical="center" wrapText="1"/>
    </xf>
    <xf numFmtId="0" fontId="3" fillId="0" borderId="0" xfId="40" applyAlignment="1" applyProtection="1">
      <alignment wrapText="1"/>
    </xf>
    <xf numFmtId="0" fontId="50" fillId="0" borderId="0" xfId="43" applyFont="1" applyAlignment="1" applyProtection="1">
      <alignment horizontal="center" vertical="center" wrapText="1"/>
    </xf>
    <xf numFmtId="0" fontId="46" fillId="0" borderId="0" xfId="40" applyFont="1" applyAlignment="1" applyProtection="1">
      <alignment vertical="center" wrapText="1"/>
      <protection locked="0"/>
    </xf>
    <xf numFmtId="0" fontId="41" fillId="28" borderId="4" xfId="40" applyFont="1" applyFill="1" applyBorder="1" applyAlignment="1" applyProtection="1">
      <alignment vertical="center" wrapText="1"/>
    </xf>
    <xf numFmtId="0" fontId="29" fillId="0" borderId="0" xfId="40" applyFont="1" applyAlignment="1" applyProtection="1">
      <alignment vertical="center" wrapText="1"/>
      <protection locked="0"/>
    </xf>
    <xf numFmtId="0" fontId="3" fillId="0" borderId="0" xfId="40" applyAlignment="1" applyProtection="1">
      <alignment wrapText="1"/>
      <protection locked="0"/>
    </xf>
    <xf numFmtId="0" fontId="29" fillId="12" borderId="5" xfId="40" applyFont="1" applyFill="1" applyBorder="1" applyAlignment="1" applyProtection="1">
      <alignment vertical="center" wrapText="1"/>
      <protection locked="0"/>
    </xf>
    <xf numFmtId="0" fontId="29" fillId="12" borderId="5" xfId="40" applyFont="1" applyFill="1" applyBorder="1" applyAlignment="1" applyProtection="1">
      <alignment horizontal="center" vertical="center" wrapText="1"/>
      <protection locked="0"/>
    </xf>
    <xf numFmtId="0" fontId="41" fillId="27" borderId="5" xfId="40" applyFont="1" applyFill="1" applyBorder="1" applyAlignment="1" applyProtection="1">
      <alignment horizontal="center" vertical="center" wrapText="1"/>
    </xf>
    <xf numFmtId="0" fontId="25" fillId="12" borderId="0" xfId="20" applyFont="1" applyFill="1" applyAlignment="1" applyProtection="1">
      <alignment horizontal="center" vertical="center"/>
      <protection hidden="1"/>
    </xf>
    <xf numFmtId="0" fontId="1" fillId="0" borderId="0" xfId="20" applyAlignment="1" applyProtection="1">
      <alignment horizontal="center" vertical="center"/>
      <protection hidden="1"/>
    </xf>
    <xf numFmtId="0" fontId="1" fillId="0" borderId="0" xfId="20" applyAlignment="1" applyProtection="1">
      <alignment vertical="center"/>
      <protection hidden="1"/>
    </xf>
    <xf numFmtId="0" fontId="25" fillId="21" borderId="0" xfId="20" applyFont="1" applyFill="1" applyAlignment="1" applyProtection="1">
      <alignment horizontal="center" vertical="center"/>
      <protection hidden="1"/>
    </xf>
    <xf numFmtId="0" fontId="25" fillId="0" borderId="0" xfId="20" applyFont="1" applyAlignment="1" applyProtection="1">
      <alignment vertical="center"/>
      <protection hidden="1"/>
    </xf>
    <xf numFmtId="0" fontId="1" fillId="21" borderId="0" xfId="20" applyFill="1" applyAlignment="1" applyProtection="1">
      <alignment horizontal="center" vertical="center"/>
      <protection hidden="1"/>
    </xf>
    <xf numFmtId="0" fontId="1" fillId="21" borderId="0" xfId="20" quotePrefix="1" applyFill="1" applyAlignment="1" applyProtection="1">
      <alignment horizontal="center" vertical="center"/>
      <protection hidden="1"/>
    </xf>
    <xf numFmtId="0" fontId="1" fillId="0" borderId="0" xfId="20" applyFont="1" applyFill="1" applyAlignment="1" applyProtection="1">
      <alignment vertical="center"/>
      <protection hidden="1"/>
    </xf>
    <xf numFmtId="0" fontId="1" fillId="0" borderId="0" xfId="20" applyFill="1" applyAlignment="1" applyProtection="1">
      <alignment horizontal="center" vertical="center"/>
      <protection hidden="1"/>
    </xf>
    <xf numFmtId="0" fontId="1" fillId="0" borderId="0" xfId="20" applyFill="1" applyAlignment="1" applyProtection="1">
      <alignment vertical="center"/>
      <protection hidden="1"/>
    </xf>
    <xf numFmtId="0" fontId="1" fillId="0" borderId="0" xfId="20" applyAlignment="1" applyProtection="1">
      <alignment horizontal="left" vertical="center"/>
      <protection hidden="1"/>
    </xf>
    <xf numFmtId="0" fontId="0" fillId="0" borderId="0" xfId="0"/>
    <xf numFmtId="0" fontId="0" fillId="0" borderId="0" xfId="0"/>
    <xf numFmtId="0" fontId="0" fillId="0" borderId="0" xfId="0"/>
    <xf numFmtId="0" fontId="0" fillId="0" borderId="0" xfId="0"/>
    <xf numFmtId="0" fontId="1" fillId="12" borderId="0" xfId="34" applyFill="1" applyAlignment="1">
      <alignment vertical="center" wrapText="1"/>
    </xf>
    <xf numFmtId="0" fontId="51" fillId="12" borderId="0" xfId="34" applyFont="1" applyFill="1" applyAlignment="1" applyProtection="1">
      <alignment vertical="center" wrapText="1"/>
    </xf>
    <xf numFmtId="0" fontId="1" fillId="12" borderId="0" xfId="34" applyFill="1" applyAlignment="1" applyProtection="1">
      <alignment vertical="center" wrapText="1"/>
    </xf>
    <xf numFmtId="0" fontId="1" fillId="12" borderId="0" xfId="34" applyFill="1" applyAlignment="1" applyProtection="1">
      <alignment vertical="center" wrapText="1"/>
      <protection hidden="1"/>
    </xf>
    <xf numFmtId="0" fontId="1" fillId="12" borderId="0" xfId="34" applyFill="1" applyAlignment="1">
      <alignment horizontal="center" vertical="center" wrapText="1"/>
    </xf>
    <xf numFmtId="0" fontId="52" fillId="26" borderId="29" xfId="34" applyFont="1" applyFill="1" applyBorder="1" applyAlignment="1" applyProtection="1">
      <alignment horizontal="center" vertical="center" wrapText="1"/>
    </xf>
    <xf numFmtId="0" fontId="1" fillId="12" borderId="0" xfId="34" applyFill="1" applyAlignment="1" applyProtection="1">
      <alignment horizontal="center" vertical="center" wrapText="1"/>
      <protection hidden="1"/>
    </xf>
    <xf numFmtId="0" fontId="53" fillId="30" borderId="29" xfId="34" applyFont="1" applyFill="1" applyBorder="1" applyAlignment="1" applyProtection="1">
      <alignment vertical="center" wrapText="1"/>
    </xf>
    <xf numFmtId="0" fontId="54" fillId="0" borderId="29" xfId="34" applyFont="1" applyBorder="1" applyAlignment="1" applyProtection="1">
      <alignment vertical="center" wrapText="1"/>
    </xf>
    <xf numFmtId="0" fontId="55" fillId="0" borderId="29" xfId="34" applyFont="1" applyBorder="1" applyAlignment="1" applyProtection="1">
      <alignment vertical="center" wrapText="1"/>
    </xf>
    <xf numFmtId="0" fontId="55" fillId="0" borderId="29" xfId="34" applyFont="1" applyBorder="1" applyAlignment="1" applyProtection="1">
      <alignment horizontal="justify" vertical="center" wrapText="1"/>
    </xf>
    <xf numFmtId="0" fontId="42" fillId="30" borderId="29" xfId="34" applyFont="1" applyFill="1" applyBorder="1" applyAlignment="1" applyProtection="1">
      <alignment vertical="center" wrapText="1"/>
    </xf>
    <xf numFmtId="0" fontId="1" fillId="30" borderId="29" xfId="34" applyFill="1" applyBorder="1" applyAlignment="1" applyProtection="1">
      <alignment vertical="center" wrapText="1"/>
    </xf>
    <xf numFmtId="0" fontId="56" fillId="0" borderId="29" xfId="34" applyFont="1" applyBorder="1" applyAlignment="1" applyProtection="1">
      <alignment vertical="center" wrapText="1"/>
    </xf>
    <xf numFmtId="0" fontId="54" fillId="0" borderId="29" xfId="34" applyFont="1" applyBorder="1" applyAlignment="1" applyProtection="1">
      <alignment horizontal="left" vertical="center" wrapText="1"/>
    </xf>
    <xf numFmtId="0" fontId="56" fillId="0" borderId="29" xfId="34" applyFont="1" applyBorder="1" applyAlignment="1" applyProtection="1">
      <alignment horizontal="justify" vertical="center" wrapText="1"/>
    </xf>
    <xf numFmtId="0" fontId="1" fillId="12" borderId="0" xfId="34" applyFill="1" applyAlignment="1" applyProtection="1">
      <alignment horizontal="left" vertical="center" wrapText="1"/>
    </xf>
    <xf numFmtId="0" fontId="1" fillId="12" borderId="0" xfId="34" applyFill="1" applyBorder="1" applyAlignment="1" applyProtection="1">
      <alignment vertical="center" wrapText="1"/>
    </xf>
    <xf numFmtId="0" fontId="57" fillId="0" borderId="0" xfId="0" applyFont="1"/>
    <xf numFmtId="0" fontId="58" fillId="0" borderId="0" xfId="0" applyFont="1" applyAlignment="1">
      <alignment vertical="center"/>
    </xf>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4"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5" fillId="11" borderId="1" xfId="1" applyFont="1" applyFill="1" applyBorder="1" applyAlignment="1" applyProtection="1">
      <alignment horizontal="center" vertical="center" wrapText="1"/>
      <protection hidden="1"/>
    </xf>
    <xf numFmtId="0" fontId="15" fillId="11" borderId="2" xfId="1" applyFont="1" applyFill="1" applyBorder="1" applyAlignment="1" applyProtection="1">
      <alignment horizontal="center" vertical="center" wrapText="1"/>
      <protection hidden="1"/>
    </xf>
    <xf numFmtId="0" fontId="15" fillId="3" borderId="2" xfId="1" applyFont="1" applyBorder="1" applyAlignment="1" applyProtection="1">
      <alignment horizontal="center" vertical="center" wrapText="1"/>
      <protection hidden="1"/>
    </xf>
    <xf numFmtId="0" fontId="15" fillId="3" borderId="2" xfId="1" applyFont="1" applyBorder="1" applyAlignment="1" applyProtection="1">
      <alignment horizontal="center" vertical="center" wrapText="1" shrinkToFit="1"/>
      <protection hidden="1"/>
    </xf>
    <xf numFmtId="0" fontId="19"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7" fillId="15" borderId="0" xfId="3" applyFont="1" applyFill="1" applyBorder="1" applyAlignment="1" applyProtection="1">
      <alignment horizontal="center" vertical="center" wrapText="1" shrinkToFit="1"/>
      <protection hidden="1"/>
    </xf>
    <xf numFmtId="0" fontId="18" fillId="15" borderId="0" xfId="3" applyFont="1" applyFill="1" applyAlignment="1" applyProtection="1">
      <alignment horizontal="center" vertical="center" wrapText="1"/>
      <protection hidden="1"/>
    </xf>
    <xf numFmtId="0" fontId="16" fillId="15"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9" fillId="0" borderId="10" xfId="3" applyFont="1" applyBorder="1" applyAlignment="1" applyProtection="1">
      <alignment vertical="center"/>
      <protection hidden="1"/>
    </xf>
    <xf numFmtId="0" fontId="4" fillId="0" borderId="0" xfId="3" applyFont="1" applyBorder="1" applyAlignment="1" applyProtection="1">
      <alignment vertical="center" wrapText="1" shrinkToFit="1"/>
      <protection hidden="1"/>
    </xf>
    <xf numFmtId="0" fontId="20" fillId="0" borderId="0" xfId="3" applyFont="1" applyAlignment="1" applyProtection="1">
      <alignment vertical="center"/>
      <protection hidden="1"/>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33" fillId="0" borderId="0" xfId="0" applyFont="1" applyAlignment="1">
      <alignment vertical="center"/>
    </xf>
    <xf numFmtId="0" fontId="40" fillId="0" borderId="0" xfId="4" applyFont="1" applyAlignment="1" applyProtection="1">
      <alignment vertical="center" wrapText="1"/>
      <protection hidden="1"/>
    </xf>
    <xf numFmtId="0" fontId="16" fillId="23" borderId="2"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9" fillId="23" borderId="0" xfId="3" applyFont="1" applyFill="1" applyAlignment="1" applyProtection="1">
      <alignment vertical="center"/>
      <protection hidden="1"/>
    </xf>
    <xf numFmtId="0" fontId="16" fillId="24" borderId="2" xfId="1" applyFont="1" applyFill="1" applyBorder="1" applyAlignment="1" applyProtection="1">
      <alignment horizontal="center" vertical="center" wrapText="1"/>
      <protection hidden="1"/>
    </xf>
    <xf numFmtId="0" fontId="29" fillId="0" borderId="5" xfId="40" applyFont="1" applyBorder="1" applyAlignment="1" applyProtection="1">
      <alignment vertical="center" wrapText="1"/>
      <protection locked="0"/>
    </xf>
    <xf numFmtId="0" fontId="9" fillId="22" borderId="11" xfId="3" applyFont="1" applyFill="1" applyBorder="1" applyAlignment="1" applyProtection="1">
      <alignment vertical="center"/>
      <protection hidden="1"/>
    </xf>
    <xf numFmtId="0" fontId="8" fillId="21" borderId="10" xfId="4" applyFont="1" applyFill="1" applyBorder="1" applyAlignment="1" applyProtection="1">
      <alignment vertical="center" wrapText="1"/>
      <protection hidden="1"/>
    </xf>
    <xf numFmtId="0" fontId="12" fillId="21" borderId="0" xfId="3" applyFont="1" applyFill="1" applyAlignment="1" applyProtection="1">
      <alignment vertical="center" wrapText="1" shrinkToFit="1"/>
      <protection hidden="1"/>
    </xf>
    <xf numFmtId="14" fontId="12" fillId="21" borderId="0" xfId="3" applyNumberFormat="1" applyFont="1" applyFill="1" applyAlignment="1" applyProtection="1">
      <alignment vertical="center" wrapText="1" shrinkToFit="1"/>
      <protection hidden="1"/>
    </xf>
    <xf numFmtId="0" fontId="0" fillId="22" borderId="0" xfId="0" applyFill="1"/>
    <xf numFmtId="0" fontId="29" fillId="0" borderId="5" xfId="40" applyFont="1" applyBorder="1" applyAlignment="1" applyProtection="1">
      <alignment horizontal="center" vertical="center" wrapText="1"/>
      <protection locked="0"/>
    </xf>
    <xf numFmtId="0" fontId="29" fillId="32" borderId="5" xfId="40" applyFont="1" applyFill="1" applyBorder="1" applyAlignment="1" applyProtection="1">
      <alignment horizontal="center" vertical="center" wrapText="1"/>
      <protection locked="0"/>
    </xf>
    <xf numFmtId="14" fontId="59" fillId="33" borderId="5" xfId="40" applyNumberFormat="1" applyFont="1" applyFill="1" applyBorder="1" applyAlignment="1" applyProtection="1">
      <alignment horizontal="center" vertical="center" wrapText="1"/>
      <protection locked="0"/>
    </xf>
    <xf numFmtId="14" fontId="29" fillId="0" borderId="5" xfId="40" applyNumberFormat="1" applyFont="1" applyBorder="1" applyAlignment="1" applyProtection="1">
      <alignment horizontal="center" vertical="center" wrapText="1"/>
      <protection locked="0"/>
    </xf>
    <xf numFmtId="14" fontId="29" fillId="12" borderId="5" xfId="40" applyNumberFormat="1" applyFont="1" applyFill="1" applyBorder="1" applyAlignment="1" applyProtection="1">
      <alignment horizontal="center" vertical="center" wrapText="1"/>
      <protection locked="0"/>
    </xf>
    <xf numFmtId="0" fontId="29" fillId="33" borderId="5" xfId="40" applyFont="1" applyFill="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12" borderId="5" xfId="0" applyFont="1" applyFill="1" applyBorder="1" applyAlignment="1" applyProtection="1">
      <alignment horizontal="center" vertical="center" wrapText="1"/>
      <protection locked="0"/>
    </xf>
    <xf numFmtId="0" fontId="29" fillId="34" borderId="5" xfId="40" applyFont="1" applyFill="1" applyBorder="1" applyAlignment="1" applyProtection="1">
      <alignment horizontal="center" vertical="center" wrapText="1"/>
      <protection locked="0"/>
    </xf>
    <xf numFmtId="14" fontId="29" fillId="12" borderId="5" xfId="0" applyNumberFormat="1" applyFont="1" applyFill="1" applyBorder="1" applyAlignment="1" applyProtection="1">
      <alignment horizontal="center" vertical="center" wrapText="1"/>
      <protection locked="0"/>
    </xf>
    <xf numFmtId="0" fontId="29" fillId="0" borderId="0" xfId="40" applyFont="1" applyBorder="1" applyAlignment="1" applyProtection="1">
      <alignment horizontal="center" vertical="center" wrapText="1"/>
    </xf>
    <xf numFmtId="0" fontId="29" fillId="35" borderId="5" xfId="40" applyFont="1" applyFill="1" applyBorder="1" applyAlignment="1" applyProtection="1">
      <alignment horizontal="center" vertical="center" wrapText="1"/>
      <protection locked="0"/>
    </xf>
    <xf numFmtId="0" fontId="29" fillId="0" borderId="5" xfId="40" applyFont="1" applyFill="1" applyBorder="1" applyAlignment="1" applyProtection="1">
      <alignment horizontal="center" vertical="center" wrapText="1"/>
      <protection locked="0"/>
    </xf>
    <xf numFmtId="0" fontId="29" fillId="0" borderId="0" xfId="40" applyFont="1" applyAlignment="1" applyProtection="1">
      <alignment horizontal="center" vertical="center" wrapText="1"/>
      <protection locked="0"/>
    </xf>
    <xf numFmtId="0" fontId="29" fillId="36" borderId="5" xfId="40" applyFont="1" applyFill="1" applyBorder="1" applyAlignment="1" applyProtection="1">
      <alignment horizontal="center" vertical="center" wrapText="1"/>
      <protection locked="0"/>
    </xf>
    <xf numFmtId="14" fontId="59" fillId="12" borderId="5" xfId="40" applyNumberFormat="1" applyFont="1" applyFill="1" applyBorder="1" applyAlignment="1" applyProtection="1">
      <alignment horizontal="center" vertical="center" wrapText="1"/>
      <protection locked="0"/>
    </xf>
    <xf numFmtId="0" fontId="3" fillId="0" borderId="0" xfId="40" applyAlignment="1" applyProtection="1">
      <alignment horizontal="center"/>
      <protection locked="0"/>
    </xf>
    <xf numFmtId="0" fontId="41" fillId="28" borderId="4" xfId="40" applyFont="1" applyFill="1" applyBorder="1" applyAlignment="1" applyProtection="1">
      <alignment horizontal="center" vertical="center" wrapText="1"/>
    </xf>
    <xf numFmtId="0" fontId="29" fillId="12" borderId="4" xfId="40" applyFont="1" applyFill="1" applyBorder="1" applyAlignment="1" applyProtection="1">
      <alignment horizontal="center" vertical="center" wrapText="1"/>
      <protection locked="0"/>
    </xf>
    <xf numFmtId="14" fontId="59" fillId="12" borderId="4" xfId="40" applyNumberFormat="1" applyFont="1" applyFill="1" applyBorder="1" applyAlignment="1" applyProtection="1">
      <alignment horizontal="center" vertical="center" wrapText="1"/>
      <protection locked="0"/>
    </xf>
    <xf numFmtId="0" fontId="29" fillId="17" borderId="5" xfId="40" applyFont="1" applyFill="1" applyBorder="1" applyAlignment="1" applyProtection="1">
      <alignment horizontal="center" vertical="center" wrapText="1"/>
      <protection locked="0"/>
    </xf>
    <xf numFmtId="14" fontId="29" fillId="0" borderId="0" xfId="40" applyNumberFormat="1" applyFont="1" applyAlignment="1" applyProtection="1">
      <alignment horizontal="center" vertical="center" wrapText="1"/>
    </xf>
    <xf numFmtId="0" fontId="16" fillId="0" borderId="0" xfId="40" applyFont="1" applyAlignment="1" applyProtection="1">
      <alignment horizontal="center" vertical="center" wrapText="1"/>
    </xf>
    <xf numFmtId="0" fontId="3" fillId="0" borderId="0" xfId="40" applyAlignment="1" applyProtection="1">
      <alignment horizontal="center"/>
    </xf>
    <xf numFmtId="0" fontId="3" fillId="0" borderId="0" xfId="40" applyAlignment="1" applyProtection="1">
      <alignment horizontal="center" wrapText="1"/>
    </xf>
    <xf numFmtId="0" fontId="3" fillId="12" borderId="0" xfId="40" applyFill="1" applyProtection="1">
      <protection locked="0"/>
    </xf>
    <xf numFmtId="0" fontId="3" fillId="0" borderId="0" xfId="40" applyAlignment="1" applyProtection="1">
      <alignment horizontal="center" wrapText="1"/>
      <protection locked="0"/>
    </xf>
    <xf numFmtId="0" fontId="29" fillId="19" borderId="5" xfId="40" applyFont="1" applyFill="1" applyBorder="1" applyAlignment="1" applyProtection="1">
      <alignment horizontal="center" vertical="center" wrapText="1"/>
      <protection locked="0"/>
    </xf>
    <xf numFmtId="0" fontId="29" fillId="33" borderId="4" xfId="40" applyFont="1" applyFill="1" applyBorder="1" applyAlignment="1" applyProtection="1">
      <alignment horizontal="center" vertical="center" wrapText="1"/>
      <protection locked="0"/>
    </xf>
    <xf numFmtId="0" fontId="3" fillId="12" borderId="0" xfId="40" applyFill="1" applyAlignment="1" applyProtection="1">
      <alignment wrapText="1"/>
      <protection locked="0"/>
    </xf>
    <xf numFmtId="0" fontId="0" fillId="0" borderId="0" xfId="0" applyAlignment="1" applyProtection="1">
      <alignment wrapText="1"/>
      <protection locked="0"/>
    </xf>
    <xf numFmtId="0" fontId="29" fillId="33" borderId="5" xfId="0" applyFont="1" applyFill="1" applyBorder="1" applyAlignment="1" applyProtection="1">
      <alignment horizontal="center" vertical="center" wrapText="1"/>
      <protection locked="0"/>
    </xf>
    <xf numFmtId="14" fontId="59" fillId="12" borderId="5" xfId="0" applyNumberFormat="1" applyFont="1" applyFill="1" applyBorder="1" applyAlignment="1" applyProtection="1">
      <alignment horizontal="center" vertical="center" wrapText="1"/>
      <protection locked="0"/>
    </xf>
    <xf numFmtId="0" fontId="29" fillId="32" borderId="5" xfId="0" applyFont="1" applyFill="1" applyBorder="1" applyAlignment="1" applyProtection="1">
      <alignment horizontal="center" vertical="center" wrapText="1"/>
      <protection locked="0"/>
    </xf>
    <xf numFmtId="0" fontId="29" fillId="19" borderId="5" xfId="0" applyFont="1" applyFill="1" applyBorder="1" applyAlignment="1" applyProtection="1">
      <alignment horizontal="center" vertical="center" wrapText="1"/>
      <protection locked="0"/>
    </xf>
    <xf numFmtId="174" fontId="59" fillId="12" borderId="5" xfId="0" applyNumberFormat="1" applyFont="1" applyFill="1" applyBorder="1" applyAlignment="1" applyProtection="1">
      <alignment horizontal="center" vertical="center" wrapText="1"/>
      <protection locked="0"/>
    </xf>
    <xf numFmtId="0" fontId="3" fillId="12" borderId="0" xfId="40" applyFill="1" applyAlignment="1" applyProtection="1">
      <alignment horizontal="center" vertical="center" wrapText="1"/>
      <protection locked="0"/>
    </xf>
    <xf numFmtId="0" fontId="61" fillId="12" borderId="0" xfId="40" applyFont="1" applyFill="1" applyAlignment="1" applyProtection="1">
      <alignment wrapText="1"/>
      <protection locked="0"/>
    </xf>
    <xf numFmtId="0" fontId="38" fillId="12" borderId="5" xfId="40" applyFont="1" applyFill="1" applyBorder="1" applyAlignment="1" applyProtection="1">
      <alignment horizontal="center" vertical="center" wrapText="1"/>
      <protection locked="0"/>
    </xf>
    <xf numFmtId="0" fontId="38" fillId="0" borderId="5" xfId="40" applyFont="1" applyBorder="1" applyAlignment="1" applyProtection="1">
      <alignment horizontal="center" vertical="center" wrapText="1"/>
      <protection locked="0"/>
    </xf>
    <xf numFmtId="0" fontId="38" fillId="32" borderId="5" xfId="40" applyFont="1" applyFill="1" applyBorder="1" applyAlignment="1" applyProtection="1">
      <alignment horizontal="center" vertical="center" wrapText="1"/>
      <protection locked="0"/>
    </xf>
    <xf numFmtId="14" fontId="62" fillId="12" borderId="5" xfId="40" applyNumberFormat="1" applyFont="1" applyFill="1" applyBorder="1" applyAlignment="1" applyProtection="1">
      <alignment horizontal="center" vertical="center" wrapText="1"/>
      <protection locked="0"/>
    </xf>
    <xf numFmtId="14" fontId="38" fillId="12" borderId="5" xfId="40" applyNumberFormat="1" applyFont="1" applyFill="1" applyBorder="1" applyAlignment="1" applyProtection="1">
      <alignment horizontal="center" vertical="center" wrapText="1"/>
      <protection locked="0"/>
    </xf>
    <xf numFmtId="0" fontId="38" fillId="35" borderId="5" xfId="40" applyFont="1" applyFill="1" applyBorder="1" applyAlignment="1" applyProtection="1">
      <alignment horizontal="center" vertical="center" wrapText="1"/>
      <protection locked="0"/>
    </xf>
    <xf numFmtId="0" fontId="38" fillId="0" borderId="0" xfId="40" applyFont="1" applyAlignment="1" applyProtection="1">
      <alignment vertical="center" wrapText="1"/>
      <protection locked="0"/>
    </xf>
    <xf numFmtId="0" fontId="1" fillId="0" borderId="0" xfId="0" applyFont="1" applyAlignment="1" applyProtection="1">
      <alignment wrapText="1"/>
      <protection locked="0"/>
    </xf>
    <xf numFmtId="17" fontId="29" fillId="0" borderId="5" xfId="40" applyNumberFormat="1" applyFont="1" applyBorder="1" applyAlignment="1" applyProtection="1">
      <alignment horizontal="center" vertical="center" wrapText="1"/>
      <protection locked="0"/>
    </xf>
    <xf numFmtId="14" fontId="38" fillId="0" borderId="5" xfId="40" applyNumberFormat="1" applyFont="1" applyBorder="1" applyAlignment="1" applyProtection="1">
      <alignment horizontal="left" vertical="center" wrapText="1"/>
      <protection locked="0"/>
    </xf>
    <xf numFmtId="0" fontId="29" fillId="35" borderId="5" xfId="40" applyFont="1" applyFill="1" applyBorder="1" applyAlignment="1" applyProtection="1">
      <alignment vertical="center" wrapText="1"/>
      <protection locked="0"/>
    </xf>
    <xf numFmtId="14" fontId="29" fillId="35" borderId="5" xfId="40" applyNumberFormat="1" applyFont="1" applyFill="1" applyBorder="1" applyAlignment="1" applyProtection="1">
      <alignment horizontal="center" vertical="center" wrapText="1"/>
      <protection locked="0"/>
    </xf>
    <xf numFmtId="14" fontId="59" fillId="35" borderId="5" xfId="40" applyNumberFormat="1" applyFont="1" applyFill="1" applyBorder="1" applyAlignment="1" applyProtection="1">
      <alignment horizontal="center" vertical="center" wrapText="1"/>
      <protection locked="0"/>
    </xf>
    <xf numFmtId="17" fontId="29" fillId="32" borderId="5" xfId="40" applyNumberFormat="1" applyFont="1" applyFill="1" applyBorder="1" applyAlignment="1" applyProtection="1">
      <alignment horizontal="center" vertical="center" wrapText="1"/>
      <protection locked="0"/>
    </xf>
    <xf numFmtId="0" fontId="41" fillId="27" borderId="8" xfId="40" applyFont="1" applyFill="1" applyBorder="1" applyAlignment="1" applyProtection="1">
      <alignment horizontal="center" vertical="center" wrapText="1"/>
    </xf>
    <xf numFmtId="0" fontId="41" fillId="27" borderId="7" xfId="40" applyFont="1" applyFill="1" applyBorder="1" applyAlignment="1" applyProtection="1">
      <alignment horizontal="center" vertical="center" wrapText="1"/>
    </xf>
    <xf numFmtId="0" fontId="27" fillId="12" borderId="14" xfId="40" applyFont="1" applyFill="1" applyBorder="1" applyAlignment="1" applyProtection="1">
      <alignment horizontal="center" vertical="center" wrapText="1"/>
    </xf>
    <xf numFmtId="0" fontId="27" fillId="12" borderId="16" xfId="40" applyFont="1" applyFill="1" applyBorder="1" applyAlignment="1" applyProtection="1">
      <alignment horizontal="center" vertical="center" wrapText="1"/>
    </xf>
    <xf numFmtId="14" fontId="28" fillId="12" borderId="14" xfId="40" applyNumberFormat="1" applyFont="1" applyFill="1" applyBorder="1" applyAlignment="1" applyProtection="1">
      <alignment horizontal="center" vertical="center"/>
    </xf>
    <xf numFmtId="14" fontId="28" fillId="12" borderId="16" xfId="40" applyNumberFormat="1" applyFont="1" applyFill="1" applyBorder="1" applyAlignment="1" applyProtection="1">
      <alignment horizontal="center" vertical="center"/>
    </xf>
    <xf numFmtId="0" fontId="45" fillId="13" borderId="18" xfId="40" applyFont="1" applyFill="1" applyBorder="1" applyAlignment="1" applyProtection="1">
      <alignment horizontal="center" vertical="center"/>
    </xf>
    <xf numFmtId="0" fontId="45" fillId="13" borderId="17" xfId="40" applyFont="1" applyFill="1" applyBorder="1" applyAlignment="1" applyProtection="1">
      <alignment horizontal="center" vertical="center"/>
    </xf>
    <xf numFmtId="0" fontId="45" fillId="13" borderId="19" xfId="40" applyFont="1" applyFill="1" applyBorder="1" applyAlignment="1" applyProtection="1">
      <alignment horizontal="center" vertical="center"/>
    </xf>
    <xf numFmtId="0" fontId="45" fillId="13" borderId="15" xfId="40" applyFont="1" applyFill="1" applyBorder="1" applyAlignment="1" applyProtection="1">
      <alignment horizontal="center" vertical="center"/>
    </xf>
    <xf numFmtId="0" fontId="45" fillId="13" borderId="20" xfId="40" applyFont="1" applyFill="1" applyBorder="1" applyAlignment="1" applyProtection="1">
      <alignment horizontal="center" vertical="center"/>
    </xf>
    <xf numFmtId="0" fontId="45" fillId="13" borderId="21" xfId="40" applyFont="1" applyFill="1" applyBorder="1" applyAlignment="1" applyProtection="1">
      <alignment horizontal="center" vertical="center"/>
    </xf>
    <xf numFmtId="0" fontId="43" fillId="11" borderId="18" xfId="40" applyFont="1" applyFill="1" applyBorder="1" applyAlignment="1" applyProtection="1">
      <alignment horizontal="center" vertical="center" wrapText="1"/>
    </xf>
    <xf numFmtId="0" fontId="43" fillId="11" borderId="19" xfId="40" applyFont="1" applyFill="1" applyBorder="1" applyAlignment="1" applyProtection="1">
      <alignment horizontal="center" vertical="center" wrapText="1"/>
    </xf>
    <xf numFmtId="0" fontId="43" fillId="11" borderId="23" xfId="40" applyFont="1" applyFill="1" applyBorder="1" applyAlignment="1" applyProtection="1">
      <alignment horizontal="center" vertical="center" wrapText="1"/>
    </xf>
    <xf numFmtId="0" fontId="43" fillId="11" borderId="24" xfId="40" applyFont="1" applyFill="1" applyBorder="1" applyAlignment="1" applyProtection="1">
      <alignment horizontal="center" vertical="center" wrapText="1"/>
    </xf>
    <xf numFmtId="0" fontId="43" fillId="11" borderId="15" xfId="40" applyFont="1" applyFill="1" applyBorder="1" applyAlignment="1" applyProtection="1">
      <alignment horizontal="center" vertical="center" wrapText="1"/>
    </xf>
    <xf numFmtId="0" fontId="43" fillId="11" borderId="21" xfId="40" applyFont="1" applyFill="1" applyBorder="1" applyAlignment="1" applyProtection="1">
      <alignment horizontal="center" vertical="center" wrapText="1"/>
    </xf>
    <xf numFmtId="0" fontId="42" fillId="29" borderId="11" xfId="40" applyFont="1" applyFill="1" applyBorder="1" applyAlignment="1" applyProtection="1">
      <alignment horizontal="left" vertical="center" wrapText="1"/>
      <protection locked="0"/>
    </xf>
    <xf numFmtId="0" fontId="42" fillId="29" borderId="22" xfId="40" applyFont="1" applyFill="1" applyBorder="1" applyAlignment="1" applyProtection="1">
      <alignment horizontal="left" vertical="center" wrapText="1"/>
      <protection locked="0"/>
    </xf>
    <xf numFmtId="0" fontId="42" fillId="29" borderId="13" xfId="40" applyFont="1" applyFill="1" applyBorder="1" applyAlignment="1" applyProtection="1">
      <alignment horizontal="left" vertical="center" wrapText="1"/>
      <protection locked="0"/>
    </xf>
    <xf numFmtId="0" fontId="34" fillId="27" borderId="25" xfId="40" applyFont="1" applyFill="1" applyBorder="1" applyAlignment="1" applyProtection="1">
      <alignment horizontal="center" vertical="center" wrapText="1"/>
    </xf>
    <xf numFmtId="0" fontId="34" fillId="27" borderId="27" xfId="40" applyFont="1" applyFill="1" applyBorder="1" applyAlignment="1" applyProtection="1">
      <alignment horizontal="center" vertical="center" wrapText="1"/>
    </xf>
    <xf numFmtId="0" fontId="30" fillId="31" borderId="25" xfId="40" applyFont="1" applyFill="1" applyBorder="1" applyAlignment="1" applyProtection="1">
      <alignment horizontal="center" vertical="center" wrapText="1"/>
    </xf>
    <xf numFmtId="0" fontId="30" fillId="31" borderId="26" xfId="40" applyFont="1" applyFill="1" applyBorder="1" applyAlignment="1" applyProtection="1">
      <alignment horizontal="center" vertical="center" wrapText="1"/>
    </xf>
    <xf numFmtId="0" fontId="30" fillId="31" borderId="27" xfId="40" applyFont="1" applyFill="1" applyBorder="1" applyAlignment="1" applyProtection="1">
      <alignment horizontal="center" vertical="center" wrapText="1"/>
    </xf>
    <xf numFmtId="3" fontId="29" fillId="0" borderId="25" xfId="18" applyNumberFormat="1" applyFont="1" applyBorder="1" applyAlignment="1" applyProtection="1">
      <alignment horizontal="right" vertical="center" wrapText="1"/>
      <protection locked="0"/>
    </xf>
    <xf numFmtId="3" fontId="29" fillId="0" borderId="27" xfId="18" applyNumberFormat="1" applyFont="1" applyBorder="1" applyAlignment="1" applyProtection="1">
      <alignment horizontal="right" vertical="center" wrapText="1"/>
      <protection locked="0"/>
    </xf>
    <xf numFmtId="0" fontId="34" fillId="27" borderId="26" xfId="40" applyFont="1" applyFill="1" applyBorder="1" applyAlignment="1" applyProtection="1">
      <alignment horizontal="center" vertical="center" wrapText="1"/>
    </xf>
    <xf numFmtId="0" fontId="45" fillId="29" borderId="25" xfId="40" applyFont="1" applyFill="1" applyBorder="1" applyAlignment="1" applyProtection="1">
      <alignment horizontal="center" vertical="center" wrapText="1"/>
    </xf>
    <xf numFmtId="0" fontId="45" fillId="29" borderId="30" xfId="40" applyFont="1" applyFill="1" applyBorder="1" applyAlignment="1" applyProtection="1">
      <alignment horizontal="center" vertical="center" wrapText="1"/>
    </xf>
    <xf numFmtId="0" fontId="42" fillId="29" borderId="11" xfId="40" quotePrefix="1" applyFont="1" applyFill="1" applyBorder="1" applyAlignment="1" applyProtection="1">
      <alignment horizontal="left" vertical="center" wrapText="1"/>
    </xf>
    <xf numFmtId="0" fontId="42" fillId="29" borderId="22" xfId="40" quotePrefix="1" applyFont="1" applyFill="1" applyBorder="1" applyAlignment="1" applyProtection="1">
      <alignment horizontal="left" vertical="center" wrapText="1"/>
    </xf>
    <xf numFmtId="0" fontId="42" fillId="29" borderId="13" xfId="40" quotePrefix="1" applyFont="1" applyFill="1" applyBorder="1" applyAlignment="1" applyProtection="1">
      <alignment horizontal="left" vertical="center" wrapText="1"/>
    </xf>
    <xf numFmtId="0" fontId="44" fillId="30" borderId="11" xfId="40" applyFont="1" applyFill="1" applyBorder="1" applyAlignment="1" applyProtection="1">
      <alignment horizontal="center" vertical="center" wrapText="1"/>
    </xf>
    <xf numFmtId="0" fontId="44" fillId="30" borderId="22" xfId="40" applyFont="1" applyFill="1" applyBorder="1" applyAlignment="1" applyProtection="1">
      <alignment horizontal="center" vertical="center" wrapText="1"/>
    </xf>
    <xf numFmtId="0" fontId="44" fillId="30" borderId="13" xfId="40" applyFont="1" applyFill="1" applyBorder="1" applyAlignment="1" applyProtection="1">
      <alignment horizontal="center" vertical="center" wrapText="1"/>
    </xf>
    <xf numFmtId="0" fontId="34" fillId="25" borderId="8" xfId="40" applyFont="1" applyFill="1" applyBorder="1" applyAlignment="1" applyProtection="1">
      <alignment horizontal="center" vertical="center" wrapText="1"/>
    </xf>
    <xf numFmtId="14" fontId="41" fillId="27" borderId="8" xfId="40" applyNumberFormat="1" applyFont="1" applyFill="1" applyBorder="1" applyAlignment="1" applyProtection="1">
      <alignment horizontal="center" vertical="center" wrapText="1"/>
    </xf>
    <xf numFmtId="0" fontId="25" fillId="21" borderId="0" xfId="20" applyFont="1" applyFill="1" applyAlignment="1" applyProtection="1">
      <alignment horizontal="center" vertical="center"/>
      <protection hidden="1"/>
    </xf>
  </cellXfs>
  <cellStyles count="44">
    <cellStyle name="40% - Énfasis2 2" xfId="6" xr:uid="{00000000-0005-0000-0000-000002000000}"/>
    <cellStyle name="Énfasis2" xfId="1" builtinId="33"/>
    <cellStyle name="Énfasis6" xfId="2" builtinId="49"/>
    <cellStyle name="Euro" xfId="7" xr:uid="{00000000-0005-0000-0000-000006000000}"/>
    <cellStyle name="Hipervínculo 2" xfId="43" xr:uid="{00000000-0005-0000-0000-000008000000}"/>
    <cellStyle name="Millares 2" xfId="8" xr:uid="{00000000-0005-0000-0000-00000A000000}"/>
    <cellStyle name="Millares 2 2" xfId="9" xr:uid="{00000000-0005-0000-0000-00000B000000}"/>
    <cellStyle name="Millares 2 3" xfId="10" xr:uid="{00000000-0005-0000-0000-00000C000000}"/>
    <cellStyle name="Millares 2 4" xfId="11" xr:uid="{00000000-0005-0000-0000-00000D000000}"/>
    <cellStyle name="Millares 2 5" xfId="12" xr:uid="{00000000-0005-0000-0000-00000E000000}"/>
    <cellStyle name="Millares 2 6" xfId="13" xr:uid="{00000000-0005-0000-0000-00000F000000}"/>
    <cellStyle name="Millares 3" xfId="14" xr:uid="{00000000-0005-0000-0000-000010000000}"/>
    <cellStyle name="Millares 4" xfId="15" xr:uid="{00000000-0005-0000-0000-000011000000}"/>
    <cellStyle name="Millares 5" xfId="16" xr:uid="{00000000-0005-0000-0000-000012000000}"/>
    <cellStyle name="Moneda [0] 2" xfId="17" xr:uid="{00000000-0005-0000-0000-000014000000}"/>
    <cellStyle name="Moneda 2" xfId="18" xr:uid="{00000000-0005-0000-0000-000015000000}"/>
    <cellStyle name="Moneda 3" xfId="19" xr:uid="{00000000-0005-0000-0000-000016000000}"/>
    <cellStyle name="Normal" xfId="0" builtinId="0"/>
    <cellStyle name="Normal 10" xfId="35" xr:uid="{00000000-0005-0000-0000-000018000000}"/>
    <cellStyle name="Normal 10 2" xfId="20" xr:uid="{00000000-0005-0000-0000-000019000000}"/>
    <cellStyle name="Normal 10 3" xfId="40" xr:uid="{00000000-0005-0000-0000-00001A000000}"/>
    <cellStyle name="Normal 10 4" xfId="42" xr:uid="{00000000-0005-0000-0000-00001B000000}"/>
    <cellStyle name="Normal 11" xfId="36" xr:uid="{00000000-0005-0000-0000-00001C000000}"/>
    <cellStyle name="Normal 13" xfId="38" xr:uid="{00000000-0005-0000-0000-00001D000000}"/>
    <cellStyle name="Normal 16" xfId="41" xr:uid="{00000000-0005-0000-0000-00001E000000}"/>
    <cellStyle name="Normal 2" xfId="3" xr:uid="{00000000-0005-0000-0000-00001F000000}"/>
    <cellStyle name="Normal 2 2" xfId="21" xr:uid="{00000000-0005-0000-0000-000020000000}"/>
    <cellStyle name="Normal 2 3" xfId="5" xr:uid="{00000000-0005-0000-0000-000021000000}"/>
    <cellStyle name="Normal 2 4 2" xfId="39" xr:uid="{00000000-0005-0000-0000-000022000000}"/>
    <cellStyle name="Normal 2_Análisis Cta." xfId="22" xr:uid="{00000000-0005-0000-0000-000023000000}"/>
    <cellStyle name="Normal 3" xfId="23" xr:uid="{00000000-0005-0000-0000-000024000000}"/>
    <cellStyle name="Normal 3 2" xfId="24" xr:uid="{00000000-0005-0000-0000-000025000000}"/>
    <cellStyle name="Normal 3 3" xfId="4" xr:uid="{00000000-0005-0000-0000-000026000000}"/>
    <cellStyle name="Normal 4" xfId="25" xr:uid="{00000000-0005-0000-0000-000027000000}"/>
    <cellStyle name="Normal 5" xfId="26" xr:uid="{00000000-0005-0000-0000-000028000000}"/>
    <cellStyle name="Normal 6" xfId="27" xr:uid="{00000000-0005-0000-0000-000029000000}"/>
    <cellStyle name="Normal 7" xfId="28" xr:uid="{00000000-0005-0000-0000-00002A000000}"/>
    <cellStyle name="Normal 8" xfId="29" xr:uid="{00000000-0005-0000-0000-00002B000000}"/>
    <cellStyle name="Normal 9" xfId="34" xr:uid="{00000000-0005-0000-0000-00002C000000}"/>
    <cellStyle name="Notas 2" xfId="30" xr:uid="{00000000-0005-0000-0000-00002E000000}"/>
    <cellStyle name="Notas 3" xfId="31" xr:uid="{00000000-0005-0000-0000-00002F000000}"/>
    <cellStyle name="Notas 4" xfId="32" xr:uid="{00000000-0005-0000-0000-000030000000}"/>
    <cellStyle name="Notas 5" xfId="33" xr:uid="{00000000-0005-0000-0000-000031000000}"/>
    <cellStyle name="Porcentaje 2" xfId="37" xr:uid="{00000000-0005-0000-0000-000032000000}"/>
  </cellStyles>
  <dxfs count="0"/>
  <tableStyles count="0" defaultTableStyle="TableStyleMedium9" defaultPivotStyle="PivotStyleLight16"/>
  <colors>
    <mruColors>
      <color rgb="FFFFFF99"/>
      <color rgb="FFD9D9D9"/>
      <color rgb="FFDA9694"/>
      <color rgb="FF538DD5"/>
      <color rgb="FFB7DEE8"/>
      <color rgb="FFFFFFCC"/>
      <color rgb="FFFFFFFF"/>
      <color rgb="FF0ECDFF"/>
      <color rgb="FF33FF2A"/>
      <color rgb="FFFF5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decrip_sumarios!A1"/></Relationships>
</file>

<file path=xl/drawings/_rels/drawing2.xml.rels><?xml version="1.0" encoding="UTF-8" standalone="yes"?>
<Relationships xmlns="http://schemas.openxmlformats.org/package/2006/relationships"><Relationship Id="rId1" Type="http://schemas.openxmlformats.org/officeDocument/2006/relationships/hyperlink" Target="#'11. Sumarios'!A1"/></Relationships>
</file>

<file path=xl/drawings/drawing1.xml><?xml version="1.0" encoding="utf-8"?>
<xdr:wsDr xmlns:xdr="http://schemas.openxmlformats.org/drawingml/2006/spreadsheetDrawing" xmlns:a="http://schemas.openxmlformats.org/drawingml/2006/main">
  <xdr:twoCellAnchor>
    <xdr:from>
      <xdr:col>14</xdr:col>
      <xdr:colOff>149412</xdr:colOff>
      <xdr:row>11</xdr:row>
      <xdr:rowOff>9404</xdr:rowOff>
    </xdr:from>
    <xdr:to>
      <xdr:col>15</xdr:col>
      <xdr:colOff>705970</xdr:colOff>
      <xdr:row>12</xdr:row>
      <xdr:rowOff>201708</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4526559" y="4962404"/>
          <a:ext cx="1542676" cy="416422"/>
        </a:xfrm>
        <a:prstGeom prst="rect">
          <a:avLst/>
        </a:prstGeom>
        <a:solidFill>
          <a:srgbClr val="C00000"/>
        </a:solidFill>
        <a:ln w="9525"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L" sz="900" b="1" i="1">
              <a:solidFill>
                <a:schemeClr val="bg1"/>
              </a:solidFill>
            </a:rPr>
            <a:t>VER DESCRIPCIÓN </a:t>
          </a:r>
        </a:p>
        <a:p>
          <a:pPr algn="ctr"/>
          <a:r>
            <a:rPr lang="es-CL" sz="900" b="1" i="1">
              <a:solidFill>
                <a:schemeClr val="bg1"/>
              </a:solidFill>
            </a:rPr>
            <a:t>DE SUMARIOS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133349</xdr:colOff>
      <xdr:row>0</xdr:row>
      <xdr:rowOff>28576</xdr:rowOff>
    </xdr:from>
    <xdr:to>
      <xdr:col>1</xdr:col>
      <xdr:colOff>1857375</xdr:colOff>
      <xdr:row>1</xdr:row>
      <xdr:rowOff>28576</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33349" y="28576"/>
          <a:ext cx="1866901" cy="190500"/>
        </a:xfrm>
        <a:prstGeom prst="rect">
          <a:avLst/>
        </a:prstGeom>
        <a:solidFill>
          <a:srgbClr val="C00000"/>
        </a:solidFill>
        <a:ln w="9525" cmpd="sng">
          <a:solidFill>
            <a:schemeClr val="lt1">
              <a:shade val="50000"/>
            </a:schemeClr>
          </a:solidFill>
        </a:ln>
        <a:effectLst>
          <a:innerShdw blurRad="63500" dist="50800" dir="18900000">
            <a:prstClr val="black">
              <a:alpha val="50000"/>
            </a:prstClr>
          </a:innerShdw>
        </a:effectLst>
        <a:scene3d>
          <a:camera prst="orthographicFront"/>
          <a:lightRig rig="threePt" dir="t"/>
        </a:scene3d>
        <a:sp3d extrusionH="76200">
          <a:bevelB/>
          <a:extrusionClr>
            <a:schemeClr val="accent1">
              <a:lumMod val="75000"/>
            </a:schemeClr>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L" sz="900" b="1" i="1">
              <a:solidFill>
                <a:schemeClr val="bg1"/>
              </a:solidFill>
            </a:rPr>
            <a:t>VOLVER A PLANILLA DE SUMARIOS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212"/>
  <sheetViews>
    <sheetView showGridLines="0" tabSelected="1" topLeftCell="B1" zoomScale="65" zoomScaleNormal="65" zoomScaleSheetLayoutView="84" workbookViewId="0">
      <selection activeCell="F20" sqref="F20"/>
    </sheetView>
  </sheetViews>
  <sheetFormatPr baseColWidth="10" defaultColWidth="11.44140625" defaultRowHeight="13.2" x14ac:dyDescent="0.25"/>
  <cols>
    <col min="1" max="1" width="6.44140625" style="28" hidden="1" customWidth="1"/>
    <col min="2" max="2" width="16.44140625" style="181" customWidth="1"/>
    <col min="3" max="3" width="14.44140625" style="181" customWidth="1"/>
    <col min="4" max="4" width="17.33203125" style="28" customWidth="1"/>
    <col min="5" max="8" width="13.6640625" style="181" customWidth="1"/>
    <col min="9" max="9" width="33.44140625" style="181" customWidth="1"/>
    <col min="10" max="10" width="30.109375" style="181" customWidth="1"/>
    <col min="11" max="11" width="24.109375" style="181" customWidth="1"/>
    <col min="12" max="12" width="22" style="37" customWidth="1"/>
    <col min="13" max="13" width="22" style="28" customWidth="1"/>
    <col min="14" max="14" width="15.33203125" style="181" customWidth="1"/>
    <col min="15" max="15" width="14.6640625" style="181" customWidth="1"/>
    <col min="16" max="16" width="24" style="191" customWidth="1"/>
    <col min="17" max="16384" width="11.44140625" style="28"/>
  </cols>
  <sheetData>
    <row r="1" spans="2:21" s="30" customFormat="1" ht="15.75" customHeight="1" thickBot="1" x14ac:dyDescent="0.3">
      <c r="B1" s="35"/>
      <c r="C1" s="35"/>
      <c r="D1" s="34"/>
      <c r="E1" s="186"/>
      <c r="F1" s="186"/>
      <c r="G1" s="35"/>
      <c r="H1" s="35"/>
      <c r="I1" s="35"/>
      <c r="J1" s="35"/>
      <c r="K1" s="35"/>
      <c r="L1" s="35"/>
      <c r="M1" s="34"/>
      <c r="N1" s="35"/>
      <c r="O1" s="35"/>
      <c r="P1" s="35"/>
      <c r="Q1" s="34"/>
      <c r="R1" s="34"/>
      <c r="S1" s="34"/>
      <c r="T1" s="34"/>
      <c r="U1" s="34"/>
    </row>
    <row r="2" spans="2:21" s="30" customFormat="1" ht="29.25" customHeight="1" x14ac:dyDescent="0.25">
      <c r="B2" s="219" t="s">
        <v>986</v>
      </c>
      <c r="C2" s="221" t="e">
        <f>IF(ISBLANK(#REF!)," ",#REF!)</f>
        <v>#REF!</v>
      </c>
      <c r="D2" s="223" t="s">
        <v>987</v>
      </c>
      <c r="E2" s="224"/>
      <c r="F2" s="224"/>
      <c r="G2" s="224"/>
      <c r="H2" s="224"/>
      <c r="I2" s="224"/>
      <c r="J2" s="224"/>
      <c r="K2" s="224"/>
      <c r="L2" s="224"/>
      <c r="M2" s="224"/>
      <c r="N2" s="225"/>
      <c r="O2" s="188"/>
      <c r="P2" s="189"/>
    </row>
    <row r="3" spans="2:21" s="30" customFormat="1" ht="15.75" customHeight="1" thickBot="1" x14ac:dyDescent="0.3">
      <c r="B3" s="220"/>
      <c r="C3" s="222"/>
      <c r="D3" s="226"/>
      <c r="E3" s="227"/>
      <c r="F3" s="227"/>
      <c r="G3" s="227"/>
      <c r="H3" s="227"/>
      <c r="I3" s="227"/>
      <c r="J3" s="227"/>
      <c r="K3" s="227"/>
      <c r="L3" s="227"/>
      <c r="M3" s="227"/>
      <c r="N3" s="228"/>
      <c r="O3" s="188"/>
      <c r="P3" s="189"/>
    </row>
    <row r="4" spans="2:21" s="30" customFormat="1" ht="18.75" hidden="1" customHeight="1" x14ac:dyDescent="0.25">
      <c r="B4" s="35"/>
      <c r="C4" s="35"/>
      <c r="D4" s="34"/>
      <c r="E4" s="35"/>
      <c r="F4" s="35"/>
      <c r="G4" s="35"/>
      <c r="H4" s="186"/>
      <c r="I4" s="186"/>
      <c r="J4" s="35"/>
      <c r="K4" s="35"/>
      <c r="L4" s="35"/>
      <c r="M4" s="34"/>
      <c r="N4" s="35"/>
      <c r="O4" s="188"/>
      <c r="P4" s="189"/>
    </row>
    <row r="5" spans="2:21" s="30" customFormat="1" ht="49.5" hidden="1" customHeight="1" x14ac:dyDescent="0.25">
      <c r="B5" s="35"/>
      <c r="C5" s="35"/>
      <c r="D5" s="240" t="e">
        <f>"Total Sumarios o Investigaciones sumarias, instruidos entre el 01-01-2019  y el 
"&amp;TEXT($C$2,"dd-mm-yyyy")&amp;""</f>
        <v>#REF!</v>
      </c>
      <c r="E5" s="241"/>
      <c r="F5" s="242"/>
      <c r="G5" s="243"/>
      <c r="H5" s="244"/>
      <c r="I5" s="188"/>
      <c r="J5" s="188"/>
      <c r="K5" s="188"/>
      <c r="L5" s="33"/>
      <c r="N5" s="188"/>
      <c r="O5" s="188"/>
      <c r="P5" s="189"/>
    </row>
    <row r="6" spans="2:21" s="30" customFormat="1" ht="18.75" hidden="1" customHeight="1" x14ac:dyDescent="0.25">
      <c r="B6" s="35"/>
      <c r="C6" s="35"/>
      <c r="D6" s="34"/>
      <c r="E6" s="35"/>
      <c r="F6" s="35"/>
      <c r="G6" s="35"/>
      <c r="H6" s="186"/>
      <c r="I6" s="186"/>
      <c r="J6" s="35"/>
      <c r="K6" s="35"/>
      <c r="L6" s="35"/>
      <c r="M6" s="34"/>
      <c r="N6" s="35"/>
      <c r="O6" s="188"/>
      <c r="P6" s="189"/>
    </row>
    <row r="7" spans="2:21" s="30" customFormat="1" ht="14.25" hidden="1" customHeight="1" thickBot="1" x14ac:dyDescent="0.3">
      <c r="B7" s="36"/>
      <c r="C7" s="35"/>
      <c r="D7" s="38"/>
      <c r="E7" s="187"/>
      <c r="F7" s="187"/>
      <c r="G7" s="187"/>
      <c r="H7" s="186"/>
      <c r="I7" s="186"/>
      <c r="J7" s="175"/>
      <c r="K7" s="175"/>
      <c r="L7" s="175"/>
      <c r="M7" s="39"/>
      <c r="N7" s="175"/>
      <c r="O7" s="188"/>
      <c r="P7" s="189"/>
    </row>
    <row r="8" spans="2:21" s="40" customFormat="1" ht="162" hidden="1" customHeight="1" thickBot="1" x14ac:dyDescent="0.3">
      <c r="B8" s="246" t="s">
        <v>985</v>
      </c>
      <c r="C8" s="247"/>
      <c r="D8" s="248" t="s">
        <v>988</v>
      </c>
      <c r="E8" s="249"/>
      <c r="F8" s="249"/>
      <c r="G8" s="249"/>
      <c r="H8" s="249"/>
      <c r="I8" s="249"/>
      <c r="J8" s="249"/>
      <c r="K8" s="249"/>
      <c r="L8" s="249"/>
      <c r="M8" s="249"/>
      <c r="N8" s="250"/>
      <c r="O8" s="189"/>
      <c r="P8" s="189"/>
    </row>
    <row r="9" spans="2:21" s="30" customFormat="1" ht="31.2" hidden="1" customHeight="1" thickBot="1" x14ac:dyDescent="0.3">
      <c r="B9" s="36"/>
      <c r="C9" s="35"/>
      <c r="D9" s="34"/>
      <c r="E9" s="35"/>
      <c r="F9" s="35"/>
      <c r="G9" s="35"/>
      <c r="H9" s="35"/>
      <c r="I9" s="35"/>
      <c r="J9" s="35"/>
      <c r="K9" s="35"/>
      <c r="L9" s="35"/>
      <c r="M9" s="34"/>
      <c r="N9" s="35"/>
      <c r="O9" s="188"/>
      <c r="P9" s="189"/>
    </row>
    <row r="10" spans="2:21" s="30" customFormat="1" ht="30.75" hidden="1" customHeight="1" thickBot="1" x14ac:dyDescent="0.3">
      <c r="B10" s="229" t="s">
        <v>984</v>
      </c>
      <c r="C10" s="230"/>
      <c r="D10" s="251" t="s">
        <v>983</v>
      </c>
      <c r="E10" s="252"/>
      <c r="F10" s="252"/>
      <c r="G10" s="252"/>
      <c r="H10" s="252"/>
      <c r="I10" s="252"/>
      <c r="J10" s="252"/>
      <c r="K10" s="252"/>
      <c r="L10" s="252"/>
      <c r="M10" s="252"/>
      <c r="N10" s="253"/>
      <c r="O10" s="188"/>
      <c r="P10" s="189"/>
    </row>
    <row r="11" spans="2:21" s="30" customFormat="1" ht="21.75" hidden="1" customHeight="1" thickBot="1" x14ac:dyDescent="0.3">
      <c r="B11" s="231"/>
      <c r="C11" s="232"/>
      <c r="D11" s="32" t="s">
        <v>982</v>
      </c>
      <c r="E11" s="235"/>
      <c r="F11" s="236"/>
      <c r="G11" s="236"/>
      <c r="H11" s="236"/>
      <c r="I11" s="236"/>
      <c r="J11" s="236"/>
      <c r="K11" s="236"/>
      <c r="L11" s="236"/>
      <c r="M11" s="236"/>
      <c r="N11" s="237"/>
      <c r="O11" s="188"/>
      <c r="P11" s="189"/>
    </row>
    <row r="12" spans="2:21" s="30" customFormat="1" ht="18" hidden="1" customHeight="1" thickBot="1" x14ac:dyDescent="0.3">
      <c r="B12" s="231"/>
      <c r="C12" s="232"/>
      <c r="D12" s="32" t="s">
        <v>981</v>
      </c>
      <c r="E12" s="235"/>
      <c r="F12" s="236"/>
      <c r="G12" s="236"/>
      <c r="H12" s="236"/>
      <c r="I12" s="236"/>
      <c r="J12" s="236"/>
      <c r="K12" s="236"/>
      <c r="L12" s="236"/>
      <c r="M12" s="236"/>
      <c r="N12" s="237"/>
      <c r="O12" s="188"/>
      <c r="P12" s="189"/>
    </row>
    <row r="13" spans="2:21" s="30" customFormat="1" ht="18" hidden="1" customHeight="1" thickBot="1" x14ac:dyDescent="0.3">
      <c r="B13" s="233"/>
      <c r="C13" s="234"/>
      <c r="D13" s="32" t="s">
        <v>980</v>
      </c>
      <c r="E13" s="235"/>
      <c r="F13" s="236"/>
      <c r="G13" s="236"/>
      <c r="H13" s="236"/>
      <c r="I13" s="236"/>
      <c r="J13" s="236"/>
      <c r="K13" s="236"/>
      <c r="L13" s="236"/>
      <c r="M13" s="236"/>
      <c r="N13" s="237"/>
      <c r="O13" s="188"/>
      <c r="P13" s="189"/>
    </row>
    <row r="14" spans="2:21" s="30" customFormat="1" ht="18" customHeight="1" x14ac:dyDescent="0.25">
      <c r="B14" s="41"/>
      <c r="C14" s="35"/>
      <c r="D14" s="34"/>
      <c r="E14" s="35"/>
      <c r="F14" s="35"/>
      <c r="G14" s="35"/>
      <c r="H14" s="35"/>
      <c r="I14" s="35"/>
      <c r="J14" s="35"/>
      <c r="K14" s="35"/>
      <c r="L14" s="35"/>
      <c r="M14" s="34"/>
      <c r="N14" s="188"/>
      <c r="O14" s="188"/>
      <c r="P14" s="189"/>
    </row>
    <row r="15" spans="2:21" ht="25.5" hidden="1" customHeight="1" x14ac:dyDescent="0.25">
      <c r="B15" s="238" t="e">
        <f>"SUMARIOS ADMINISTRATIVOS O INVESTIGACIONES SUMARIAS EN DESARROLLO AL "&amp;TEXT($C$2,"dd-mm-yyyy")&amp;""</f>
        <v>#REF!</v>
      </c>
      <c r="C15" s="245"/>
      <c r="D15" s="245"/>
      <c r="E15" s="245"/>
      <c r="F15" s="245"/>
      <c r="G15" s="245"/>
      <c r="H15" s="245"/>
      <c r="I15" s="245"/>
      <c r="J15" s="245"/>
      <c r="K15" s="245"/>
      <c r="L15" s="245"/>
      <c r="M15" s="245"/>
      <c r="N15" s="245"/>
      <c r="O15" s="245"/>
      <c r="P15" s="239"/>
      <c r="Q15" s="42"/>
      <c r="R15" s="42"/>
      <c r="S15" s="42"/>
      <c r="T15" s="42"/>
      <c r="U15" s="42"/>
    </row>
    <row r="16" spans="2:21" ht="17.25" customHeight="1" x14ac:dyDescent="0.25">
      <c r="B16" s="182"/>
      <c r="C16" s="182"/>
      <c r="D16" s="43"/>
      <c r="E16" s="217" t="s">
        <v>989</v>
      </c>
      <c r="F16" s="217" t="s">
        <v>990</v>
      </c>
      <c r="G16" s="255" t="s">
        <v>991</v>
      </c>
      <c r="H16" s="255" t="s">
        <v>992</v>
      </c>
      <c r="I16" s="218" t="s">
        <v>993</v>
      </c>
      <c r="J16" s="218"/>
      <c r="K16" s="217" t="s">
        <v>994</v>
      </c>
      <c r="L16" s="217" t="s">
        <v>1432</v>
      </c>
      <c r="M16" s="217" t="s">
        <v>1425</v>
      </c>
      <c r="N16" s="217" t="s">
        <v>995</v>
      </c>
      <c r="O16" s="217" t="s">
        <v>996</v>
      </c>
      <c r="P16" s="254" t="s">
        <v>997</v>
      </c>
      <c r="Q16" s="42"/>
      <c r="R16" s="42"/>
      <c r="S16" s="42"/>
      <c r="T16" s="42"/>
      <c r="U16" s="42"/>
    </row>
    <row r="17" spans="1:21" ht="56.1" customHeight="1" x14ac:dyDescent="0.25">
      <c r="B17" s="31" t="s">
        <v>979</v>
      </c>
      <c r="C17" s="31" t="s">
        <v>978</v>
      </c>
      <c r="D17" s="31" t="s">
        <v>977</v>
      </c>
      <c r="E17" s="217"/>
      <c r="F17" s="217"/>
      <c r="G17" s="255"/>
      <c r="H17" s="255"/>
      <c r="I17" s="48" t="s">
        <v>998</v>
      </c>
      <c r="J17" s="48" t="s">
        <v>999</v>
      </c>
      <c r="K17" s="217"/>
      <c r="L17" s="217"/>
      <c r="M17" s="217"/>
      <c r="N17" s="217"/>
      <c r="O17" s="217"/>
      <c r="P17" s="254"/>
      <c r="Q17" s="42"/>
      <c r="R17" s="42"/>
      <c r="S17" s="42"/>
      <c r="T17" s="42"/>
      <c r="U17" s="42"/>
    </row>
    <row r="18" spans="1:21" ht="1.35" hidden="1" customHeight="1" x14ac:dyDescent="0.25">
      <c r="B18" s="165"/>
      <c r="C18" s="165"/>
      <c r="D18" s="47"/>
      <c r="E18" s="165"/>
      <c r="F18" s="47"/>
      <c r="G18" s="167"/>
      <c r="H18" s="169"/>
      <c r="I18" s="165"/>
      <c r="J18" s="165"/>
      <c r="K18" s="47"/>
      <c r="L18" s="165"/>
      <c r="M18" s="168"/>
      <c r="N18" s="165"/>
      <c r="O18" s="165"/>
      <c r="P18" s="165"/>
      <c r="Q18" s="44"/>
      <c r="R18" s="44"/>
      <c r="S18" s="44"/>
      <c r="T18" s="44"/>
      <c r="U18" s="44"/>
    </row>
    <row r="19" spans="1:21" ht="28.35" hidden="1" customHeight="1" x14ac:dyDescent="0.25">
      <c r="B19" s="165"/>
      <c r="C19" s="165"/>
      <c r="D19" s="165"/>
      <c r="E19" s="165"/>
      <c r="F19" s="47"/>
      <c r="G19" s="167"/>
      <c r="H19" s="169"/>
      <c r="I19" s="165"/>
      <c r="J19" s="165"/>
      <c r="K19" s="47"/>
      <c r="L19" s="165"/>
      <c r="M19" s="168"/>
      <c r="N19" s="165"/>
      <c r="O19" s="165"/>
      <c r="P19" s="47"/>
      <c r="Q19" s="44"/>
      <c r="R19" s="44"/>
      <c r="S19" s="44"/>
      <c r="T19" s="44"/>
      <c r="U19" s="44"/>
    </row>
    <row r="20" spans="1:21" s="210" customFormat="1" ht="276" customHeight="1" x14ac:dyDescent="0.3">
      <c r="A20" s="202"/>
      <c r="B20" s="203" t="s">
        <v>297</v>
      </c>
      <c r="C20" s="203" t="s">
        <v>1441</v>
      </c>
      <c r="D20" s="204"/>
      <c r="E20" s="203" t="s">
        <v>1309</v>
      </c>
      <c r="F20" s="205" t="s">
        <v>1442</v>
      </c>
      <c r="G20" s="206">
        <v>42937</v>
      </c>
      <c r="H20" s="207">
        <v>42370</v>
      </c>
      <c r="I20" s="204" t="s">
        <v>1443</v>
      </c>
      <c r="J20" s="204" t="s">
        <v>1337</v>
      </c>
      <c r="K20" s="208" t="s">
        <v>1359</v>
      </c>
      <c r="L20" s="204" t="s">
        <v>1514</v>
      </c>
      <c r="M20" s="212">
        <v>43949</v>
      </c>
      <c r="N20" s="204" t="s">
        <v>1314</v>
      </c>
      <c r="O20" s="204" t="s">
        <v>1314</v>
      </c>
      <c r="P20" s="203" t="s">
        <v>1545</v>
      </c>
      <c r="Q20" s="209"/>
      <c r="R20" s="209"/>
    </row>
    <row r="21" spans="1:21" s="195" customFormat="1" ht="54" customHeight="1" x14ac:dyDescent="0.3">
      <c r="A21" s="194"/>
      <c r="B21" s="47"/>
      <c r="C21" s="47"/>
      <c r="D21" s="47"/>
      <c r="E21" s="47"/>
      <c r="F21" s="170"/>
      <c r="G21" s="180"/>
      <c r="H21" s="169"/>
      <c r="I21" s="47"/>
      <c r="J21" s="47"/>
      <c r="K21" s="47"/>
      <c r="L21" s="165"/>
      <c r="M21" s="165"/>
      <c r="N21" s="165"/>
      <c r="O21" s="165"/>
      <c r="P21" s="177"/>
      <c r="Q21" s="44"/>
      <c r="R21" s="44"/>
    </row>
    <row r="22" spans="1:21" s="195" customFormat="1" ht="237" customHeight="1" x14ac:dyDescent="0.3">
      <c r="A22" s="194"/>
      <c r="B22" s="47" t="s">
        <v>297</v>
      </c>
      <c r="C22" s="47" t="s">
        <v>1445</v>
      </c>
      <c r="D22" s="165"/>
      <c r="E22" s="47" t="s">
        <v>1309</v>
      </c>
      <c r="F22" s="166" t="s">
        <v>1446</v>
      </c>
      <c r="G22" s="180">
        <v>43063</v>
      </c>
      <c r="H22" s="169">
        <v>43040</v>
      </c>
      <c r="I22" s="165" t="s">
        <v>1447</v>
      </c>
      <c r="J22" s="165" t="s">
        <v>1330</v>
      </c>
      <c r="K22" s="47" t="s">
        <v>1362</v>
      </c>
      <c r="L22" s="165" t="s">
        <v>1515</v>
      </c>
      <c r="M22" s="168"/>
      <c r="N22" s="165" t="s">
        <v>1314</v>
      </c>
      <c r="O22" s="165" t="s">
        <v>1314</v>
      </c>
      <c r="P22" s="47" t="s">
        <v>1546</v>
      </c>
      <c r="Q22" s="44"/>
      <c r="R22" s="44"/>
    </row>
    <row r="23" spans="1:21" s="195" customFormat="1" ht="154.35" customHeight="1" x14ac:dyDescent="0.3">
      <c r="A23" s="194"/>
      <c r="B23" s="47" t="s">
        <v>297</v>
      </c>
      <c r="C23" s="165" t="s">
        <v>1448</v>
      </c>
      <c r="D23" s="165"/>
      <c r="E23" s="47" t="s">
        <v>1309</v>
      </c>
      <c r="F23" s="173" t="s">
        <v>1449</v>
      </c>
      <c r="G23" s="180">
        <v>43138</v>
      </c>
      <c r="H23" s="169">
        <v>42370</v>
      </c>
      <c r="I23" s="47" t="s">
        <v>1450</v>
      </c>
      <c r="J23" s="47" t="s">
        <v>1329</v>
      </c>
      <c r="K23" s="176" t="s">
        <v>1357</v>
      </c>
      <c r="L23" s="47" t="s">
        <v>1527</v>
      </c>
      <c r="M23" s="47"/>
      <c r="N23" s="47" t="s">
        <v>1314</v>
      </c>
      <c r="O23" s="47" t="s">
        <v>1314</v>
      </c>
      <c r="P23" s="47" t="s">
        <v>1726</v>
      </c>
      <c r="Q23" s="44"/>
      <c r="R23" s="44"/>
    </row>
    <row r="24" spans="1:21" s="195" customFormat="1" ht="72.75" customHeight="1" x14ac:dyDescent="0.3">
      <c r="A24" s="194"/>
      <c r="B24" s="47" t="s">
        <v>297</v>
      </c>
      <c r="C24" s="165" t="s">
        <v>1451</v>
      </c>
      <c r="D24" s="165"/>
      <c r="E24" s="47" t="s">
        <v>1309</v>
      </c>
      <c r="F24" s="173" t="s">
        <v>1452</v>
      </c>
      <c r="G24" s="180">
        <v>43160</v>
      </c>
      <c r="H24" s="169">
        <v>43118</v>
      </c>
      <c r="I24" s="165" t="s">
        <v>1453</v>
      </c>
      <c r="J24" s="165" t="s">
        <v>1332</v>
      </c>
      <c r="K24" s="165" t="s">
        <v>1361</v>
      </c>
      <c r="L24" s="165" t="s">
        <v>1516</v>
      </c>
      <c r="M24" s="165"/>
      <c r="N24" s="165" t="s">
        <v>1314</v>
      </c>
      <c r="O24" s="165" t="s">
        <v>1314</v>
      </c>
      <c r="P24" s="47" t="s">
        <v>1727</v>
      </c>
      <c r="Q24" s="44"/>
      <c r="R24" s="44"/>
    </row>
    <row r="25" spans="1:21" s="195" customFormat="1" ht="69" customHeight="1" x14ac:dyDescent="0.3">
      <c r="A25" s="194"/>
      <c r="B25" s="47" t="s">
        <v>297</v>
      </c>
      <c r="C25" s="165" t="s">
        <v>1454</v>
      </c>
      <c r="D25" s="165"/>
      <c r="E25" s="47" t="s">
        <v>1309</v>
      </c>
      <c r="F25" s="166">
        <v>44</v>
      </c>
      <c r="G25" s="180">
        <v>43174</v>
      </c>
      <c r="H25" s="169">
        <v>42948</v>
      </c>
      <c r="I25" s="172" t="s">
        <v>1550</v>
      </c>
      <c r="J25" s="165" t="s">
        <v>1339</v>
      </c>
      <c r="K25" s="176" t="s">
        <v>1357</v>
      </c>
      <c r="L25" s="165" t="s">
        <v>1517</v>
      </c>
      <c r="M25" s="165"/>
      <c r="N25" s="165" t="s">
        <v>1314</v>
      </c>
      <c r="O25" s="165" t="s">
        <v>1314</v>
      </c>
      <c r="P25" s="47" t="s">
        <v>1664</v>
      </c>
      <c r="Q25" s="44"/>
      <c r="R25" s="44"/>
    </row>
    <row r="26" spans="1:21" s="195" customFormat="1" ht="234" customHeight="1" x14ac:dyDescent="0.3">
      <c r="A26" s="194"/>
      <c r="B26" s="47" t="s">
        <v>297</v>
      </c>
      <c r="C26" s="47" t="s">
        <v>1455</v>
      </c>
      <c r="D26" s="165"/>
      <c r="E26" s="165" t="s">
        <v>1309</v>
      </c>
      <c r="F26" s="166" t="s">
        <v>1456</v>
      </c>
      <c r="G26" s="180">
        <v>43178</v>
      </c>
      <c r="H26" s="169">
        <v>43132</v>
      </c>
      <c r="I26" s="165" t="s">
        <v>1457</v>
      </c>
      <c r="J26" s="165" t="s">
        <v>1344</v>
      </c>
      <c r="K26" s="176" t="s">
        <v>1357</v>
      </c>
      <c r="L26" s="165" t="s">
        <v>1625</v>
      </c>
      <c r="M26" s="168">
        <v>43755</v>
      </c>
      <c r="N26" s="165" t="s">
        <v>1314</v>
      </c>
      <c r="O26" s="165" t="s">
        <v>1314</v>
      </c>
      <c r="P26" s="176" t="s">
        <v>1697</v>
      </c>
      <c r="Q26" s="44"/>
      <c r="R26" s="44"/>
    </row>
    <row r="27" spans="1:21" s="195" customFormat="1" ht="246" customHeight="1" x14ac:dyDescent="0.3">
      <c r="A27" s="194"/>
      <c r="B27" s="47" t="s">
        <v>297</v>
      </c>
      <c r="C27" s="47" t="s">
        <v>1455</v>
      </c>
      <c r="D27" s="165"/>
      <c r="E27" s="165" t="s">
        <v>1309</v>
      </c>
      <c r="F27" s="173" t="s">
        <v>1459</v>
      </c>
      <c r="G27" s="180">
        <v>43208</v>
      </c>
      <c r="H27" s="169">
        <v>42736</v>
      </c>
      <c r="I27" s="165" t="s">
        <v>1460</v>
      </c>
      <c r="J27" s="165" t="s">
        <v>1344</v>
      </c>
      <c r="K27" s="176" t="s">
        <v>1357</v>
      </c>
      <c r="L27" s="165" t="s">
        <v>1625</v>
      </c>
      <c r="M27" s="168">
        <v>43755</v>
      </c>
      <c r="N27" s="165" t="s">
        <v>1314</v>
      </c>
      <c r="O27" s="165" t="s">
        <v>1314</v>
      </c>
      <c r="P27" s="176" t="s">
        <v>1698</v>
      </c>
      <c r="Q27" s="44"/>
      <c r="R27" s="44"/>
    </row>
    <row r="28" spans="1:21" s="195" customFormat="1" ht="97.5" customHeight="1" x14ac:dyDescent="0.3">
      <c r="A28" s="194"/>
      <c r="B28" s="47" t="s">
        <v>297</v>
      </c>
      <c r="C28" s="47" t="s">
        <v>1461</v>
      </c>
      <c r="D28" s="165"/>
      <c r="E28" s="165" t="s">
        <v>1309</v>
      </c>
      <c r="F28" s="166" t="s">
        <v>1462</v>
      </c>
      <c r="G28" s="180">
        <v>43213</v>
      </c>
      <c r="H28" s="169">
        <v>42736</v>
      </c>
      <c r="I28" s="165" t="s">
        <v>1463</v>
      </c>
      <c r="J28" s="165" t="s">
        <v>1339</v>
      </c>
      <c r="K28" s="176" t="s">
        <v>1362</v>
      </c>
      <c r="L28" s="165" t="s">
        <v>1512</v>
      </c>
      <c r="M28" s="165"/>
      <c r="N28" s="165" t="s">
        <v>1314</v>
      </c>
      <c r="O28" s="165" t="s">
        <v>1314</v>
      </c>
      <c r="P28" s="176" t="s">
        <v>1699</v>
      </c>
      <c r="Q28" s="44"/>
      <c r="R28" s="44"/>
    </row>
    <row r="29" spans="1:21" s="195" customFormat="1" ht="58.5" customHeight="1" x14ac:dyDescent="0.3">
      <c r="A29" s="194"/>
      <c r="B29" s="47" t="s">
        <v>297</v>
      </c>
      <c r="C29" s="165" t="s">
        <v>1525</v>
      </c>
      <c r="D29" s="165"/>
      <c r="E29" s="165" t="s">
        <v>1309</v>
      </c>
      <c r="F29" s="173" t="s">
        <v>1469</v>
      </c>
      <c r="G29" s="180">
        <v>43311</v>
      </c>
      <c r="H29" s="169">
        <v>43286</v>
      </c>
      <c r="I29" s="165" t="s">
        <v>1470</v>
      </c>
      <c r="J29" s="165" t="s">
        <v>1344</v>
      </c>
      <c r="K29" s="165" t="s">
        <v>1357</v>
      </c>
      <c r="L29" s="165" t="s">
        <v>1527</v>
      </c>
      <c r="M29" s="165"/>
      <c r="N29" s="165" t="s">
        <v>1314</v>
      </c>
      <c r="O29" s="165" t="s">
        <v>1314</v>
      </c>
      <c r="P29" s="47" t="s">
        <v>1621</v>
      </c>
      <c r="Q29" s="44"/>
      <c r="R29" s="44"/>
    </row>
    <row r="30" spans="1:21" s="195" customFormat="1" ht="54.75" customHeight="1" x14ac:dyDescent="0.3">
      <c r="A30" s="194"/>
      <c r="B30" s="47" t="s">
        <v>297</v>
      </c>
      <c r="C30" s="47" t="s">
        <v>1441</v>
      </c>
      <c r="D30" s="46"/>
      <c r="E30" s="47" t="s">
        <v>1309</v>
      </c>
      <c r="F30" s="198" t="s">
        <v>1474</v>
      </c>
      <c r="G30" s="197">
        <v>43489</v>
      </c>
      <c r="H30" s="169">
        <v>42887</v>
      </c>
      <c r="I30" s="172" t="s">
        <v>1475</v>
      </c>
      <c r="J30" s="165" t="s">
        <v>1337</v>
      </c>
      <c r="K30" s="165" t="s">
        <v>1359</v>
      </c>
      <c r="L30" s="165" t="s">
        <v>1512</v>
      </c>
      <c r="M30" s="165"/>
      <c r="N30" s="165" t="s">
        <v>1314</v>
      </c>
      <c r="O30" s="165" t="s">
        <v>1314</v>
      </c>
      <c r="P30" s="47" t="s">
        <v>1695</v>
      </c>
      <c r="Q30" s="44"/>
      <c r="R30" s="44"/>
    </row>
    <row r="31" spans="1:21" s="195" customFormat="1" ht="66" customHeight="1" x14ac:dyDescent="0.3">
      <c r="A31" s="194"/>
      <c r="B31" s="47" t="s">
        <v>297</v>
      </c>
      <c r="C31" s="165" t="s">
        <v>1441</v>
      </c>
      <c r="D31" s="159"/>
      <c r="E31" s="47" t="s">
        <v>1309</v>
      </c>
      <c r="F31" s="198" t="s">
        <v>1476</v>
      </c>
      <c r="G31" s="197">
        <v>43525</v>
      </c>
      <c r="H31" s="169">
        <v>42917</v>
      </c>
      <c r="I31" s="172" t="s">
        <v>1477</v>
      </c>
      <c r="J31" s="165" t="s">
        <v>1336</v>
      </c>
      <c r="K31" s="176" t="s">
        <v>1362</v>
      </c>
      <c r="L31" s="165" t="s">
        <v>1514</v>
      </c>
      <c r="M31" s="165"/>
      <c r="N31" s="165" t="s">
        <v>1314</v>
      </c>
      <c r="O31" s="165" t="s">
        <v>1314</v>
      </c>
      <c r="P31" s="176" t="s">
        <v>1626</v>
      </c>
      <c r="Q31" s="44"/>
      <c r="R31" s="44"/>
    </row>
    <row r="32" spans="1:21" s="195" customFormat="1" ht="67.349999999999994" customHeight="1" x14ac:dyDescent="0.3">
      <c r="A32" s="194"/>
      <c r="B32" s="47" t="s">
        <v>297</v>
      </c>
      <c r="C32" s="165" t="s">
        <v>1441</v>
      </c>
      <c r="D32" s="159"/>
      <c r="E32" s="47" t="s">
        <v>1309</v>
      </c>
      <c r="F32" s="198" t="s">
        <v>1478</v>
      </c>
      <c r="G32" s="197">
        <v>43525</v>
      </c>
      <c r="H32" s="169">
        <v>43101</v>
      </c>
      <c r="I32" s="172" t="s">
        <v>1617</v>
      </c>
      <c r="J32" s="165" t="s">
        <v>1329</v>
      </c>
      <c r="K32" s="176" t="s">
        <v>1362</v>
      </c>
      <c r="L32" s="165" t="s">
        <v>1514</v>
      </c>
      <c r="M32" s="165"/>
      <c r="N32" s="165" t="s">
        <v>1314</v>
      </c>
      <c r="O32" s="165" t="s">
        <v>1314</v>
      </c>
      <c r="P32" s="176" t="s">
        <v>1700</v>
      </c>
      <c r="Q32" s="44"/>
      <c r="R32" s="44"/>
    </row>
    <row r="33" spans="1:18" s="195" customFormat="1" ht="70.349999999999994" customHeight="1" x14ac:dyDescent="0.3">
      <c r="A33" s="194"/>
      <c r="B33" s="47" t="s">
        <v>147</v>
      </c>
      <c r="C33" s="165" t="s">
        <v>1482</v>
      </c>
      <c r="D33" s="159"/>
      <c r="E33" s="165" t="s">
        <v>1309</v>
      </c>
      <c r="F33" s="196" t="s">
        <v>1483</v>
      </c>
      <c r="G33" s="197">
        <v>43530</v>
      </c>
      <c r="H33" s="169">
        <v>43518</v>
      </c>
      <c r="I33" s="165" t="s">
        <v>1484</v>
      </c>
      <c r="J33" s="165" t="s">
        <v>1329</v>
      </c>
      <c r="K33" s="176" t="s">
        <v>1362</v>
      </c>
      <c r="L33" s="165" t="s">
        <v>1519</v>
      </c>
      <c r="M33" s="168">
        <v>43791</v>
      </c>
      <c r="N33" s="165" t="s">
        <v>1314</v>
      </c>
      <c r="O33" s="165" t="s">
        <v>1314</v>
      </c>
      <c r="P33" s="47" t="s">
        <v>1647</v>
      </c>
      <c r="Q33" s="44"/>
      <c r="R33" s="44"/>
    </row>
    <row r="34" spans="1:18" s="195" customFormat="1" ht="77.25" customHeight="1" x14ac:dyDescent="0.3">
      <c r="A34" s="194"/>
      <c r="B34" s="47" t="s">
        <v>147</v>
      </c>
      <c r="C34" s="47" t="s">
        <v>1679</v>
      </c>
      <c r="D34" s="47"/>
      <c r="E34" s="47" t="s">
        <v>1309</v>
      </c>
      <c r="F34" s="196"/>
      <c r="G34" s="197">
        <v>44197</v>
      </c>
      <c r="H34" s="174">
        <v>44456</v>
      </c>
      <c r="I34" s="165" t="s">
        <v>1680</v>
      </c>
      <c r="J34" s="165" t="s">
        <v>1344</v>
      </c>
      <c r="K34" s="176" t="s">
        <v>1357</v>
      </c>
      <c r="L34" s="165" t="s">
        <v>1519</v>
      </c>
      <c r="M34" s="165"/>
      <c r="N34" s="165" t="s">
        <v>1314</v>
      </c>
      <c r="O34" s="165" t="s">
        <v>1314</v>
      </c>
      <c r="P34" s="176" t="s">
        <v>1681</v>
      </c>
      <c r="Q34" s="44"/>
      <c r="R34" s="44"/>
    </row>
    <row r="35" spans="1:18" s="195" customFormat="1" ht="52.35" customHeight="1" x14ac:dyDescent="0.3">
      <c r="A35" s="194"/>
      <c r="B35" s="47" t="s">
        <v>121</v>
      </c>
      <c r="C35" s="47" t="s">
        <v>1631</v>
      </c>
      <c r="D35" s="46"/>
      <c r="E35" s="47" t="s">
        <v>1309</v>
      </c>
      <c r="F35" s="193" t="s">
        <v>1632</v>
      </c>
      <c r="G35" s="184">
        <v>44159</v>
      </c>
      <c r="H35" s="169">
        <v>43160</v>
      </c>
      <c r="I35" s="183" t="s">
        <v>1633</v>
      </c>
      <c r="J35" s="47" t="s">
        <v>1332</v>
      </c>
      <c r="K35" s="47" t="s">
        <v>1359</v>
      </c>
      <c r="L35" s="165" t="s">
        <v>1634</v>
      </c>
      <c r="M35" s="165"/>
      <c r="N35" s="165" t="s">
        <v>1314</v>
      </c>
      <c r="O35" s="165" t="s">
        <v>1314</v>
      </c>
      <c r="P35" s="47" t="s">
        <v>1745</v>
      </c>
      <c r="Q35" s="44"/>
      <c r="R35" s="44"/>
    </row>
    <row r="36" spans="1:18" s="195" customFormat="1" ht="55.65" customHeight="1" x14ac:dyDescent="0.3">
      <c r="A36" s="194"/>
      <c r="B36" s="47" t="s">
        <v>121</v>
      </c>
      <c r="C36" s="47" t="s">
        <v>1480</v>
      </c>
      <c r="D36" s="46"/>
      <c r="E36" s="47" t="s">
        <v>1309</v>
      </c>
      <c r="F36" s="170">
        <v>2</v>
      </c>
      <c r="G36" s="180">
        <v>43556</v>
      </c>
      <c r="H36" s="169">
        <v>43528</v>
      </c>
      <c r="I36" s="165" t="s">
        <v>1481</v>
      </c>
      <c r="J36" s="165" t="s">
        <v>1337</v>
      </c>
      <c r="K36" s="165" t="s">
        <v>1362</v>
      </c>
      <c r="L36" s="165" t="s">
        <v>1629</v>
      </c>
      <c r="M36" s="165"/>
      <c r="N36" s="165" t="s">
        <v>1314</v>
      </c>
      <c r="O36" s="165" t="s">
        <v>1314</v>
      </c>
      <c r="P36" s="47" t="s">
        <v>1744</v>
      </c>
      <c r="Q36" s="44"/>
      <c r="R36" s="44"/>
    </row>
    <row r="37" spans="1:18" s="195" customFormat="1" ht="44.25" customHeight="1" x14ac:dyDescent="0.3">
      <c r="A37" s="194"/>
      <c r="B37" s="47"/>
      <c r="C37" s="47"/>
      <c r="D37" s="47"/>
      <c r="E37" s="47"/>
      <c r="F37" s="196"/>
      <c r="G37" s="180"/>
      <c r="H37" s="174"/>
      <c r="I37" s="47"/>
      <c r="J37" s="47"/>
      <c r="K37" s="47"/>
      <c r="L37" s="165"/>
      <c r="M37" s="165"/>
      <c r="N37" s="165"/>
      <c r="O37" s="165"/>
      <c r="P37" s="47"/>
      <c r="Q37" s="44"/>
      <c r="R37" s="44"/>
    </row>
    <row r="38" spans="1:18" s="195" customFormat="1" ht="61.35" customHeight="1" x14ac:dyDescent="0.3">
      <c r="A38" s="194"/>
      <c r="B38" s="47" t="s">
        <v>297</v>
      </c>
      <c r="C38" s="165" t="s">
        <v>1451</v>
      </c>
      <c r="D38" s="159"/>
      <c r="E38" s="47" t="s">
        <v>1309</v>
      </c>
      <c r="F38" s="199" t="s">
        <v>1486</v>
      </c>
      <c r="G38" s="200">
        <v>43566</v>
      </c>
      <c r="H38" s="169">
        <v>43525</v>
      </c>
      <c r="I38" s="171" t="s">
        <v>1487</v>
      </c>
      <c r="J38" s="165" t="s">
        <v>1319</v>
      </c>
      <c r="K38" s="165" t="s">
        <v>1357</v>
      </c>
      <c r="L38" s="165" t="s">
        <v>1520</v>
      </c>
      <c r="M38" s="165"/>
      <c r="N38" s="165" t="s">
        <v>1314</v>
      </c>
      <c r="O38" s="165" t="s">
        <v>1314</v>
      </c>
      <c r="P38" s="165" t="s">
        <v>1655</v>
      </c>
      <c r="Q38" s="44"/>
      <c r="R38" s="44"/>
    </row>
    <row r="39" spans="1:18" s="195" customFormat="1" ht="73.5" customHeight="1" x14ac:dyDescent="0.3">
      <c r="A39" s="194"/>
      <c r="B39" s="47" t="s">
        <v>297</v>
      </c>
      <c r="C39" s="165" t="s">
        <v>1488</v>
      </c>
      <c r="D39" s="159"/>
      <c r="E39" s="47" t="s">
        <v>1309</v>
      </c>
      <c r="F39" s="198" t="s">
        <v>1458</v>
      </c>
      <c r="G39" s="200">
        <v>43566</v>
      </c>
      <c r="H39" s="169">
        <v>43486</v>
      </c>
      <c r="I39" s="171" t="s">
        <v>1489</v>
      </c>
      <c r="J39" s="165" t="s">
        <v>1335</v>
      </c>
      <c r="K39" s="176" t="s">
        <v>1701</v>
      </c>
      <c r="L39" s="165" t="s">
        <v>1517</v>
      </c>
      <c r="M39" s="165"/>
      <c r="N39" s="165" t="s">
        <v>1314</v>
      </c>
      <c r="O39" s="165" t="s">
        <v>1314</v>
      </c>
      <c r="P39" s="176" t="s">
        <v>1702</v>
      </c>
      <c r="Q39" s="44"/>
      <c r="R39" s="44"/>
    </row>
    <row r="40" spans="1:18" s="195" customFormat="1" ht="42.6" customHeight="1" x14ac:dyDescent="0.3">
      <c r="A40" s="194"/>
      <c r="B40" s="47" t="s">
        <v>291</v>
      </c>
      <c r="C40" s="165" t="s">
        <v>1473</v>
      </c>
      <c r="D40" s="165"/>
      <c r="E40" s="165" t="s">
        <v>1309</v>
      </c>
      <c r="F40" s="196" t="s">
        <v>1490</v>
      </c>
      <c r="G40" s="197">
        <v>43588</v>
      </c>
      <c r="H40" s="174">
        <v>43497</v>
      </c>
      <c r="I40" s="165" t="s">
        <v>1491</v>
      </c>
      <c r="J40" s="165" t="s">
        <v>1329</v>
      </c>
      <c r="K40" s="165" t="s">
        <v>1357</v>
      </c>
      <c r="L40" s="165" t="s">
        <v>1583</v>
      </c>
      <c r="M40" s="165"/>
      <c r="N40" s="165" t="s">
        <v>1314</v>
      </c>
      <c r="O40" s="165" t="s">
        <v>1314</v>
      </c>
      <c r="P40" s="47" t="s">
        <v>1763</v>
      </c>
      <c r="Q40" s="44"/>
      <c r="R40" s="44"/>
    </row>
    <row r="41" spans="1:18" s="195" customFormat="1" ht="51.6" customHeight="1" x14ac:dyDescent="0.3">
      <c r="A41" s="194"/>
      <c r="B41" s="47" t="s">
        <v>297</v>
      </c>
      <c r="C41" s="165" t="s">
        <v>1451</v>
      </c>
      <c r="D41" s="159"/>
      <c r="E41" s="165" t="s">
        <v>1309</v>
      </c>
      <c r="F41" s="185" t="s">
        <v>1509</v>
      </c>
      <c r="G41" s="180">
        <v>43593</v>
      </c>
      <c r="H41" s="169">
        <v>43040</v>
      </c>
      <c r="I41" s="165" t="s">
        <v>1465</v>
      </c>
      <c r="J41" s="165" t="s">
        <v>1319</v>
      </c>
      <c r="K41" s="165" t="s">
        <v>1357</v>
      </c>
      <c r="L41" s="165" t="s">
        <v>1520</v>
      </c>
      <c r="M41" s="165"/>
      <c r="N41" s="165" t="s">
        <v>1314</v>
      </c>
      <c r="O41" s="165" t="s">
        <v>1314</v>
      </c>
      <c r="P41" s="165" t="s">
        <v>1511</v>
      </c>
      <c r="Q41" s="44"/>
      <c r="R41" s="44"/>
    </row>
    <row r="42" spans="1:18" s="195" customFormat="1" ht="66.599999999999994" customHeight="1" x14ac:dyDescent="0.3">
      <c r="A42" s="194"/>
      <c r="B42" s="47" t="s">
        <v>297</v>
      </c>
      <c r="C42" s="165" t="s">
        <v>1526</v>
      </c>
      <c r="D42" s="159"/>
      <c r="E42" s="47" t="s">
        <v>1309</v>
      </c>
      <c r="F42" s="198" t="s">
        <v>1464</v>
      </c>
      <c r="G42" s="197">
        <v>43599</v>
      </c>
      <c r="H42" s="169">
        <v>43525</v>
      </c>
      <c r="I42" s="171" t="s">
        <v>1492</v>
      </c>
      <c r="J42" s="165" t="s">
        <v>1336</v>
      </c>
      <c r="K42" s="176" t="s">
        <v>1701</v>
      </c>
      <c r="L42" s="165" t="s">
        <v>1514</v>
      </c>
      <c r="M42" s="165"/>
      <c r="N42" s="165" t="s">
        <v>1314</v>
      </c>
      <c r="O42" s="165" t="s">
        <v>1314</v>
      </c>
      <c r="P42" s="176" t="s">
        <v>1699</v>
      </c>
      <c r="Q42" s="44"/>
      <c r="R42" s="44"/>
    </row>
    <row r="43" spans="1:18" s="195" customFormat="1" ht="102" customHeight="1" x14ac:dyDescent="0.3">
      <c r="A43" s="194"/>
      <c r="B43" s="47" t="s">
        <v>297</v>
      </c>
      <c r="C43" s="165" t="s">
        <v>1451</v>
      </c>
      <c r="D43" s="159"/>
      <c r="E43" s="47" t="s">
        <v>1309</v>
      </c>
      <c r="F43" s="166" t="s">
        <v>1467</v>
      </c>
      <c r="G43" s="180">
        <v>43668</v>
      </c>
      <c r="H43" s="169">
        <v>43593</v>
      </c>
      <c r="I43" s="165" t="s">
        <v>1493</v>
      </c>
      <c r="J43" s="165" t="s">
        <v>1329</v>
      </c>
      <c r="K43" s="176" t="s">
        <v>1362</v>
      </c>
      <c r="L43" s="165" t="s">
        <v>1513</v>
      </c>
      <c r="M43" s="165"/>
      <c r="N43" s="165" t="s">
        <v>1314</v>
      </c>
      <c r="O43" s="165" t="s">
        <v>1314</v>
      </c>
      <c r="P43" s="176" t="s">
        <v>1699</v>
      </c>
      <c r="Q43" s="44"/>
      <c r="R43" s="44"/>
    </row>
    <row r="44" spans="1:18" s="195" customFormat="1" ht="63.6" customHeight="1" x14ac:dyDescent="0.3">
      <c r="A44" s="194"/>
      <c r="B44" s="47" t="s">
        <v>147</v>
      </c>
      <c r="C44" s="165" t="s">
        <v>1500</v>
      </c>
      <c r="D44" s="159"/>
      <c r="E44" s="165" t="s">
        <v>1309</v>
      </c>
      <c r="F44" s="170" t="s">
        <v>1444</v>
      </c>
      <c r="G44" s="180">
        <v>43668</v>
      </c>
      <c r="H44" s="169">
        <v>43649</v>
      </c>
      <c r="I44" s="165" t="s">
        <v>1501</v>
      </c>
      <c r="J44" s="165" t="s">
        <v>1330</v>
      </c>
      <c r="K44" s="165" t="s">
        <v>1359</v>
      </c>
      <c r="L44" s="47" t="s">
        <v>1521</v>
      </c>
      <c r="M44" s="168">
        <v>43929</v>
      </c>
      <c r="N44" s="165" t="s">
        <v>1314</v>
      </c>
      <c r="O44" s="165" t="s">
        <v>1314</v>
      </c>
      <c r="P44" s="47" t="s">
        <v>1608</v>
      </c>
      <c r="Q44" s="44"/>
      <c r="R44" s="44"/>
    </row>
    <row r="45" spans="1:18" s="195" customFormat="1" ht="60" customHeight="1" x14ac:dyDescent="0.3">
      <c r="A45" s="194"/>
      <c r="B45" s="47" t="s">
        <v>297</v>
      </c>
      <c r="C45" s="165" t="s">
        <v>1451</v>
      </c>
      <c r="D45" s="165"/>
      <c r="E45" s="47" t="s">
        <v>1309</v>
      </c>
      <c r="F45" s="166" t="s">
        <v>1494</v>
      </c>
      <c r="G45" s="180">
        <v>43671</v>
      </c>
      <c r="H45" s="169">
        <v>43598</v>
      </c>
      <c r="I45" s="165" t="s">
        <v>1495</v>
      </c>
      <c r="J45" s="165" t="s">
        <v>1332</v>
      </c>
      <c r="K45" s="176" t="s">
        <v>1362</v>
      </c>
      <c r="L45" s="165" t="s">
        <v>1513</v>
      </c>
      <c r="M45" s="165"/>
      <c r="N45" s="165" t="s">
        <v>1314</v>
      </c>
      <c r="O45" s="165" t="s">
        <v>1314</v>
      </c>
      <c r="P45" s="176" t="s">
        <v>1746</v>
      </c>
      <c r="Q45" s="44"/>
      <c r="R45" s="44"/>
    </row>
    <row r="46" spans="1:18" s="195" customFormat="1" ht="57.9" customHeight="1" x14ac:dyDescent="0.3">
      <c r="A46" s="194"/>
      <c r="B46" s="47" t="s">
        <v>200</v>
      </c>
      <c r="C46" s="165" t="s">
        <v>1505</v>
      </c>
      <c r="D46" s="159"/>
      <c r="E46" s="47" t="s">
        <v>1309</v>
      </c>
      <c r="F46" s="170">
        <v>162</v>
      </c>
      <c r="G46" s="180">
        <v>43677</v>
      </c>
      <c r="H46" s="169">
        <v>43655</v>
      </c>
      <c r="I46" s="165" t="s">
        <v>1506</v>
      </c>
      <c r="J46" s="165" t="s">
        <v>1330</v>
      </c>
      <c r="K46" s="165" t="s">
        <v>1359</v>
      </c>
      <c r="L46" s="165" t="s">
        <v>1518</v>
      </c>
      <c r="M46" s="165"/>
      <c r="N46" s="165" t="s">
        <v>1314</v>
      </c>
      <c r="O46" s="165" t="s">
        <v>1314</v>
      </c>
      <c r="P46" s="47" t="s">
        <v>1648</v>
      </c>
      <c r="Q46" s="44"/>
      <c r="R46" s="44"/>
    </row>
    <row r="47" spans="1:18" s="195" customFormat="1" ht="51.9" customHeight="1" x14ac:dyDescent="0.3">
      <c r="A47" s="201"/>
      <c r="B47" s="47"/>
      <c r="C47" s="165"/>
      <c r="D47" s="165"/>
      <c r="E47" s="165"/>
      <c r="F47" s="179"/>
      <c r="G47" s="169"/>
      <c r="H47" s="169"/>
      <c r="I47" s="165"/>
      <c r="J47" s="165"/>
      <c r="K47" s="165"/>
      <c r="L47" s="165"/>
      <c r="M47" s="165"/>
      <c r="N47" s="165"/>
      <c r="O47" s="165"/>
      <c r="P47" s="165"/>
      <c r="Q47" s="178"/>
      <c r="R47" s="44"/>
    </row>
    <row r="48" spans="1:18" s="195" customFormat="1" ht="60" customHeight="1" x14ac:dyDescent="0.3">
      <c r="A48" s="194"/>
      <c r="B48" s="47" t="s">
        <v>291</v>
      </c>
      <c r="C48" s="165" t="s">
        <v>1502</v>
      </c>
      <c r="D48" s="46"/>
      <c r="E48" s="165" t="s">
        <v>1309</v>
      </c>
      <c r="F48" s="170" t="s">
        <v>1503</v>
      </c>
      <c r="G48" s="180">
        <v>43706</v>
      </c>
      <c r="H48" s="169">
        <v>43647</v>
      </c>
      <c r="I48" s="165" t="s">
        <v>1504</v>
      </c>
      <c r="J48" s="165" t="s">
        <v>1336</v>
      </c>
      <c r="K48" s="165" t="s">
        <v>1357</v>
      </c>
      <c r="L48" s="165" t="s">
        <v>1522</v>
      </c>
      <c r="M48" s="165"/>
      <c r="N48" s="165" t="s">
        <v>1314</v>
      </c>
      <c r="O48" s="165" t="s">
        <v>1314</v>
      </c>
      <c r="P48" s="47" t="s">
        <v>1765</v>
      </c>
      <c r="Q48" s="44"/>
      <c r="R48" s="44"/>
    </row>
    <row r="49" spans="1:18" s="195" customFormat="1" ht="60" customHeight="1" x14ac:dyDescent="0.3">
      <c r="A49" s="194"/>
      <c r="B49" s="176" t="s">
        <v>286</v>
      </c>
      <c r="C49" s="176" t="s">
        <v>1471</v>
      </c>
      <c r="D49" s="176"/>
      <c r="E49" s="176" t="s">
        <v>1310</v>
      </c>
      <c r="F49" s="176">
        <v>69</v>
      </c>
      <c r="G49" s="215">
        <v>43717</v>
      </c>
      <c r="H49" s="214">
        <v>43466</v>
      </c>
      <c r="I49" s="176" t="s">
        <v>1472</v>
      </c>
      <c r="J49" s="176" t="s">
        <v>1329</v>
      </c>
      <c r="K49" s="176" t="s">
        <v>1362</v>
      </c>
      <c r="L49" s="176" t="s">
        <v>1523</v>
      </c>
      <c r="M49" s="176"/>
      <c r="N49" s="176" t="s">
        <v>1314</v>
      </c>
      <c r="O49" s="176" t="s">
        <v>1314</v>
      </c>
      <c r="P49" s="176" t="s">
        <v>1665</v>
      </c>
      <c r="Q49" s="44"/>
      <c r="R49" s="44"/>
    </row>
    <row r="50" spans="1:18" s="195" customFormat="1" ht="60" customHeight="1" x14ac:dyDescent="0.3">
      <c r="A50" s="194"/>
      <c r="B50" s="176" t="s">
        <v>297</v>
      </c>
      <c r="C50" s="176" t="s">
        <v>1497</v>
      </c>
      <c r="D50" s="176"/>
      <c r="E50" s="176" t="s">
        <v>1309</v>
      </c>
      <c r="F50" s="176" t="s">
        <v>1469</v>
      </c>
      <c r="G50" s="215">
        <v>43717</v>
      </c>
      <c r="H50" s="214">
        <v>43040</v>
      </c>
      <c r="I50" s="176" t="s">
        <v>1498</v>
      </c>
      <c r="J50" s="176" t="s">
        <v>1321</v>
      </c>
      <c r="K50" s="176" t="s">
        <v>1357</v>
      </c>
      <c r="L50" s="176" t="s">
        <v>1703</v>
      </c>
      <c r="M50" s="176"/>
      <c r="N50" s="176" t="s">
        <v>1314</v>
      </c>
      <c r="O50" s="176" t="s">
        <v>1314</v>
      </c>
      <c r="P50" s="176" t="s">
        <v>1698</v>
      </c>
      <c r="Q50" s="44"/>
      <c r="R50" s="44"/>
    </row>
    <row r="51" spans="1:18" s="195" customFormat="1" ht="109.35" customHeight="1" x14ac:dyDescent="0.3">
      <c r="A51" s="194"/>
      <c r="B51" s="47" t="s">
        <v>297</v>
      </c>
      <c r="C51" s="47" t="s">
        <v>1440</v>
      </c>
      <c r="D51" s="165"/>
      <c r="E51" s="47" t="s">
        <v>1309</v>
      </c>
      <c r="F51" s="166" t="s">
        <v>1496</v>
      </c>
      <c r="G51" s="180">
        <v>43717</v>
      </c>
      <c r="H51" s="169">
        <v>43313</v>
      </c>
      <c r="I51" s="165" t="s">
        <v>1656</v>
      </c>
      <c r="J51" s="165" t="s">
        <v>1340</v>
      </c>
      <c r="K51" s="176" t="s">
        <v>1362</v>
      </c>
      <c r="L51" s="165" t="s">
        <v>1515</v>
      </c>
      <c r="M51" s="165"/>
      <c r="N51" s="165" t="s">
        <v>1314</v>
      </c>
      <c r="O51" s="165" t="s">
        <v>1314</v>
      </c>
      <c r="P51" s="176" t="s">
        <v>1699</v>
      </c>
      <c r="Q51" s="44"/>
      <c r="R51" s="178"/>
    </row>
    <row r="52" spans="1:18" s="195" customFormat="1" ht="80.400000000000006" customHeight="1" x14ac:dyDescent="0.3">
      <c r="A52" s="194"/>
      <c r="B52" s="47" t="s">
        <v>229</v>
      </c>
      <c r="C52" s="165" t="s">
        <v>1507</v>
      </c>
      <c r="D52" s="159"/>
      <c r="E52" s="165" t="s">
        <v>1310</v>
      </c>
      <c r="F52" s="170">
        <v>6</v>
      </c>
      <c r="G52" s="180">
        <v>43720</v>
      </c>
      <c r="H52" s="169">
        <v>43466</v>
      </c>
      <c r="I52" s="165" t="s">
        <v>1508</v>
      </c>
      <c r="J52" s="165" t="s">
        <v>1335</v>
      </c>
      <c r="K52" s="165" t="s">
        <v>1352</v>
      </c>
      <c r="L52" s="47" t="s">
        <v>1524</v>
      </c>
      <c r="M52" s="165"/>
      <c r="N52" s="165" t="s">
        <v>1314</v>
      </c>
      <c r="O52" s="165" t="s">
        <v>1314</v>
      </c>
      <c r="P52" s="47" t="s">
        <v>1544</v>
      </c>
      <c r="Q52" s="44"/>
      <c r="R52" s="44"/>
    </row>
    <row r="53" spans="1:18" s="195" customFormat="1" ht="61.65" customHeight="1" x14ac:dyDescent="0.3">
      <c r="A53" s="201"/>
      <c r="B53" s="47" t="s">
        <v>297</v>
      </c>
      <c r="C53" s="165" t="s">
        <v>1528</v>
      </c>
      <c r="D53" s="165"/>
      <c r="E53" s="47" t="s">
        <v>1309</v>
      </c>
      <c r="F53" s="166" t="s">
        <v>1529</v>
      </c>
      <c r="G53" s="169">
        <v>43739</v>
      </c>
      <c r="H53" s="169">
        <v>43551</v>
      </c>
      <c r="I53" s="165" t="s">
        <v>1530</v>
      </c>
      <c r="J53" s="165" t="s">
        <v>1332</v>
      </c>
      <c r="K53" s="176" t="s">
        <v>1362</v>
      </c>
      <c r="L53" s="165" t="s">
        <v>1512</v>
      </c>
      <c r="M53" s="165"/>
      <c r="N53" s="165" t="s">
        <v>1314</v>
      </c>
      <c r="O53" s="165" t="s">
        <v>1314</v>
      </c>
      <c r="P53" s="176" t="s">
        <v>1627</v>
      </c>
      <c r="Q53" s="178"/>
      <c r="R53" s="44"/>
    </row>
    <row r="54" spans="1:18" s="195" customFormat="1" ht="62.4" customHeight="1" x14ac:dyDescent="0.3">
      <c r="A54" s="194"/>
      <c r="B54" s="47" t="s">
        <v>297</v>
      </c>
      <c r="C54" s="165" t="s">
        <v>1440</v>
      </c>
      <c r="D54" s="159"/>
      <c r="E54" s="165" t="s">
        <v>1309</v>
      </c>
      <c r="F54" s="185">
        <v>1250</v>
      </c>
      <c r="G54" s="180">
        <v>43740</v>
      </c>
      <c r="H54" s="169">
        <v>43678</v>
      </c>
      <c r="I54" s="165" t="s">
        <v>1499</v>
      </c>
      <c r="J54" s="165" t="s">
        <v>1319</v>
      </c>
      <c r="K54" s="165" t="s">
        <v>1357</v>
      </c>
      <c r="L54" s="165" t="s">
        <v>1520</v>
      </c>
      <c r="M54" s="165"/>
      <c r="N54" s="165" t="s">
        <v>1314</v>
      </c>
      <c r="O54" s="165" t="s">
        <v>1314</v>
      </c>
      <c r="P54" s="165" t="s">
        <v>1622</v>
      </c>
      <c r="Q54" s="44"/>
      <c r="R54" s="44"/>
    </row>
    <row r="55" spans="1:18" s="195" customFormat="1" ht="50.1" customHeight="1" x14ac:dyDescent="0.3">
      <c r="A55" s="194"/>
      <c r="B55" s="47"/>
      <c r="C55" s="165"/>
      <c r="D55" s="159"/>
      <c r="E55" s="165"/>
      <c r="F55" s="179"/>
      <c r="G55" s="169"/>
      <c r="H55" s="168"/>
      <c r="I55" s="165"/>
      <c r="J55" s="165"/>
      <c r="K55" s="165"/>
      <c r="L55" s="165"/>
      <c r="M55" s="159"/>
      <c r="N55" s="165"/>
      <c r="O55" s="165"/>
      <c r="P55" s="165"/>
      <c r="Q55" s="44"/>
      <c r="R55" s="178"/>
    </row>
    <row r="56" spans="1:18" s="195" customFormat="1" ht="50.1" customHeight="1" x14ac:dyDescent="0.3">
      <c r="A56" s="201"/>
      <c r="B56" s="47" t="s">
        <v>297</v>
      </c>
      <c r="C56" s="165" t="s">
        <v>1566</v>
      </c>
      <c r="D56" s="159"/>
      <c r="E56" s="165" t="s">
        <v>1310</v>
      </c>
      <c r="F56" s="192" t="s">
        <v>1560</v>
      </c>
      <c r="G56" s="169">
        <v>43781</v>
      </c>
      <c r="H56" s="168">
        <v>43770</v>
      </c>
      <c r="I56" s="165" t="s">
        <v>1499</v>
      </c>
      <c r="J56" s="165" t="s">
        <v>1319</v>
      </c>
      <c r="K56" s="165" t="s">
        <v>1352</v>
      </c>
      <c r="L56" s="165" t="s">
        <v>1570</v>
      </c>
      <c r="M56" s="159"/>
      <c r="N56" s="165" t="s">
        <v>1314</v>
      </c>
      <c r="O56" s="165" t="s">
        <v>1314</v>
      </c>
      <c r="P56" s="165" t="s">
        <v>1622</v>
      </c>
      <c r="Q56" s="178"/>
      <c r="R56" s="178"/>
    </row>
    <row r="57" spans="1:18" s="195" customFormat="1" ht="57.6" customHeight="1" x14ac:dyDescent="0.3">
      <c r="A57" s="201"/>
      <c r="B57" s="47" t="s">
        <v>297</v>
      </c>
      <c r="C57" s="165" t="s">
        <v>1604</v>
      </c>
      <c r="D57" s="159"/>
      <c r="E57" s="165" t="s">
        <v>1310</v>
      </c>
      <c r="F57" s="192" t="s">
        <v>1605</v>
      </c>
      <c r="G57" s="169">
        <v>43781</v>
      </c>
      <c r="H57" s="169">
        <v>43770</v>
      </c>
      <c r="I57" s="165" t="s">
        <v>1465</v>
      </c>
      <c r="J57" s="165" t="s">
        <v>1319</v>
      </c>
      <c r="K57" s="165" t="s">
        <v>1357</v>
      </c>
      <c r="L57" s="165" t="s">
        <v>1570</v>
      </c>
      <c r="M57" s="159"/>
      <c r="N57" s="165" t="s">
        <v>1314</v>
      </c>
      <c r="O57" s="165" t="s">
        <v>1314</v>
      </c>
      <c r="P57" s="165" t="s">
        <v>1622</v>
      </c>
      <c r="Q57" s="178"/>
      <c r="R57" s="178"/>
    </row>
    <row r="58" spans="1:18" s="195" customFormat="1" ht="52.65" customHeight="1" x14ac:dyDescent="0.3">
      <c r="A58" s="201"/>
      <c r="B58" s="47" t="s">
        <v>291</v>
      </c>
      <c r="C58" s="165" t="s">
        <v>1631</v>
      </c>
      <c r="D58" s="165"/>
      <c r="E58" s="47" t="s">
        <v>1309</v>
      </c>
      <c r="F58" s="166" t="s">
        <v>1769</v>
      </c>
      <c r="G58" s="169">
        <v>44359</v>
      </c>
      <c r="H58" s="169">
        <v>44233</v>
      </c>
      <c r="I58" s="165" t="s">
        <v>1770</v>
      </c>
      <c r="J58" s="165" t="s">
        <v>1337</v>
      </c>
      <c r="K58" s="165" t="s">
        <v>1352</v>
      </c>
      <c r="L58" s="165" t="s">
        <v>1675</v>
      </c>
      <c r="M58" s="165"/>
      <c r="N58" s="165" t="s">
        <v>1314</v>
      </c>
      <c r="O58" s="165" t="s">
        <v>1314</v>
      </c>
      <c r="P58" s="165" t="s">
        <v>1771</v>
      </c>
      <c r="Q58" s="178"/>
      <c r="R58" s="44"/>
    </row>
    <row r="59" spans="1:18" s="195" customFormat="1" ht="50.1" customHeight="1" x14ac:dyDescent="0.3">
      <c r="A59" s="194"/>
      <c r="B59" s="47" t="s">
        <v>200</v>
      </c>
      <c r="C59" s="165" t="s">
        <v>1473</v>
      </c>
      <c r="D59" s="165"/>
      <c r="E59" s="165" t="s">
        <v>1309</v>
      </c>
      <c r="F59" s="179">
        <v>234</v>
      </c>
      <c r="G59" s="169">
        <v>44532</v>
      </c>
      <c r="H59" s="169">
        <v>44532</v>
      </c>
      <c r="I59" s="165" t="s">
        <v>1759</v>
      </c>
      <c r="J59" s="165" t="s">
        <v>1329</v>
      </c>
      <c r="K59" s="165" t="s">
        <v>1352</v>
      </c>
      <c r="L59" s="165" t="s">
        <v>1760</v>
      </c>
      <c r="M59" s="165"/>
      <c r="N59" s="165" t="s">
        <v>1314</v>
      </c>
      <c r="O59" s="165" t="s">
        <v>1314</v>
      </c>
      <c r="P59" s="165" t="s">
        <v>1619</v>
      </c>
      <c r="Q59" s="44"/>
      <c r="R59" s="178"/>
    </row>
    <row r="60" spans="1:18" s="195" customFormat="1" ht="42" customHeight="1" x14ac:dyDescent="0.3">
      <c r="A60" s="194"/>
      <c r="B60" s="47" t="s">
        <v>291</v>
      </c>
      <c r="C60" s="165" t="s">
        <v>1631</v>
      </c>
      <c r="D60" s="165"/>
      <c r="E60" s="165" t="s">
        <v>1309</v>
      </c>
      <c r="F60" s="179" t="s">
        <v>1766</v>
      </c>
      <c r="G60" s="169">
        <v>44239</v>
      </c>
      <c r="H60" s="168">
        <v>44197</v>
      </c>
      <c r="I60" s="165" t="s">
        <v>1767</v>
      </c>
      <c r="J60" s="165" t="s">
        <v>1336</v>
      </c>
      <c r="K60" s="165" t="s">
        <v>1352</v>
      </c>
      <c r="L60" s="165" t="s">
        <v>1675</v>
      </c>
      <c r="M60" s="165"/>
      <c r="N60" s="165" t="s">
        <v>1314</v>
      </c>
      <c r="O60" s="165" t="s">
        <v>1314</v>
      </c>
      <c r="P60" s="165" t="s">
        <v>1768</v>
      </c>
      <c r="Q60" s="44"/>
      <c r="R60" s="178"/>
    </row>
    <row r="61" spans="1:18" s="195" customFormat="1" ht="47.25" customHeight="1" x14ac:dyDescent="0.3">
      <c r="A61" s="194"/>
      <c r="B61" s="47" t="s">
        <v>184</v>
      </c>
      <c r="C61" s="47" t="s">
        <v>1631</v>
      </c>
      <c r="D61" s="176"/>
      <c r="E61" s="165" t="s">
        <v>1309</v>
      </c>
      <c r="F61" s="166">
        <v>71</v>
      </c>
      <c r="G61" s="169">
        <v>44544</v>
      </c>
      <c r="H61" s="169">
        <v>44529</v>
      </c>
      <c r="I61" s="165" t="s">
        <v>1761</v>
      </c>
      <c r="J61" s="165" t="s">
        <v>1323</v>
      </c>
      <c r="K61" s="176" t="s">
        <v>1352</v>
      </c>
      <c r="L61" s="165" t="s">
        <v>1762</v>
      </c>
      <c r="M61" s="165"/>
      <c r="N61" s="165" t="s">
        <v>1314</v>
      </c>
      <c r="O61" s="165" t="s">
        <v>1314</v>
      </c>
      <c r="P61" s="195" t="s">
        <v>1619</v>
      </c>
      <c r="Q61" s="44"/>
      <c r="R61" s="178"/>
    </row>
    <row r="62" spans="1:18" s="195" customFormat="1" ht="30" customHeight="1" x14ac:dyDescent="0.3">
      <c r="A62" s="194"/>
      <c r="B62" s="47" t="s">
        <v>272</v>
      </c>
      <c r="C62" s="165" t="s">
        <v>1538</v>
      </c>
      <c r="D62" s="165"/>
      <c r="E62" s="165" t="s">
        <v>1310</v>
      </c>
      <c r="F62" s="179">
        <v>1</v>
      </c>
      <c r="G62" s="169">
        <v>43852</v>
      </c>
      <c r="H62" s="168">
        <v>43839</v>
      </c>
      <c r="I62" s="165" t="s">
        <v>1539</v>
      </c>
      <c r="J62" s="165" t="s">
        <v>1345</v>
      </c>
      <c r="K62" s="165" t="s">
        <v>1352</v>
      </c>
      <c r="L62" s="165" t="s">
        <v>1531</v>
      </c>
      <c r="M62" s="165"/>
      <c r="N62" s="165" t="s">
        <v>1314</v>
      </c>
      <c r="O62" s="165" t="s">
        <v>1314</v>
      </c>
      <c r="P62" s="165" t="s">
        <v>1510</v>
      </c>
      <c r="Q62" s="44"/>
      <c r="R62" s="44"/>
    </row>
    <row r="63" spans="1:18" s="195" customFormat="1" ht="52.35" customHeight="1" x14ac:dyDescent="0.3">
      <c r="A63" s="194"/>
      <c r="B63" s="47" t="s">
        <v>229</v>
      </c>
      <c r="C63" s="165" t="s">
        <v>1534</v>
      </c>
      <c r="D63" s="165"/>
      <c r="E63" s="165" t="s">
        <v>1310</v>
      </c>
      <c r="F63" s="179">
        <v>1</v>
      </c>
      <c r="G63" s="169">
        <v>43853</v>
      </c>
      <c r="H63" s="168">
        <v>43831</v>
      </c>
      <c r="I63" s="165" t="s">
        <v>1540</v>
      </c>
      <c r="J63" s="165" t="s">
        <v>1344</v>
      </c>
      <c r="K63" s="165" t="s">
        <v>1352</v>
      </c>
      <c r="L63" s="165" t="s">
        <v>1524</v>
      </c>
      <c r="M63" s="159"/>
      <c r="N63" s="165" t="s">
        <v>1314</v>
      </c>
      <c r="O63" s="165" t="s">
        <v>1314</v>
      </c>
      <c r="P63" s="165" t="s">
        <v>1620</v>
      </c>
      <c r="Q63" s="44"/>
      <c r="R63" s="178"/>
    </row>
    <row r="64" spans="1:18" s="195" customFormat="1" ht="30" customHeight="1" x14ac:dyDescent="0.3">
      <c r="A64" s="194"/>
      <c r="B64" s="47" t="s">
        <v>297</v>
      </c>
      <c r="C64" s="165" t="s">
        <v>1568</v>
      </c>
      <c r="D64" s="159"/>
      <c r="E64" s="165" t="s">
        <v>1310</v>
      </c>
      <c r="F64" s="192" t="s">
        <v>1562</v>
      </c>
      <c r="G64" s="169">
        <v>43853</v>
      </c>
      <c r="H64" s="168">
        <v>43770</v>
      </c>
      <c r="I64" s="165" t="s">
        <v>1602</v>
      </c>
      <c r="J64" s="165" t="s">
        <v>1319</v>
      </c>
      <c r="K64" s="165" t="s">
        <v>1362</v>
      </c>
      <c r="L64" s="165" t="s">
        <v>1570</v>
      </c>
      <c r="M64" s="159"/>
      <c r="N64" s="165" t="s">
        <v>1314</v>
      </c>
      <c r="O64" s="165" t="s">
        <v>1314</v>
      </c>
      <c r="P64" s="165" t="s">
        <v>1649</v>
      </c>
      <c r="Q64" s="44"/>
      <c r="R64" s="44"/>
    </row>
    <row r="65" spans="1:18" s="195" customFormat="1" ht="30" customHeight="1" x14ac:dyDescent="0.3">
      <c r="A65" s="194"/>
      <c r="B65" s="47" t="s">
        <v>229</v>
      </c>
      <c r="C65" s="165" t="s">
        <v>1535</v>
      </c>
      <c r="D65" s="165"/>
      <c r="E65" s="165" t="s">
        <v>1310</v>
      </c>
      <c r="F65" s="179">
        <v>2</v>
      </c>
      <c r="G65" s="169">
        <v>43858</v>
      </c>
      <c r="H65" s="168">
        <v>43831</v>
      </c>
      <c r="I65" s="165" t="s">
        <v>1536</v>
      </c>
      <c r="J65" s="165" t="s">
        <v>1337</v>
      </c>
      <c r="K65" s="165" t="s">
        <v>1352</v>
      </c>
      <c r="L65" s="165" t="s">
        <v>1524</v>
      </c>
      <c r="M65" s="159"/>
      <c r="N65" s="165" t="s">
        <v>1314</v>
      </c>
      <c r="O65" s="165" t="s">
        <v>1314</v>
      </c>
      <c r="P65" s="165" t="s">
        <v>1620</v>
      </c>
      <c r="Q65" s="44"/>
      <c r="R65" s="44"/>
    </row>
    <row r="66" spans="1:18" s="195" customFormat="1" ht="63" customHeight="1" x14ac:dyDescent="0.3">
      <c r="A66" s="194"/>
      <c r="B66" s="47" t="s">
        <v>297</v>
      </c>
      <c r="C66" s="165" t="s">
        <v>1451</v>
      </c>
      <c r="D66" s="159"/>
      <c r="E66" s="165" t="s">
        <v>1310</v>
      </c>
      <c r="F66" s="192" t="s">
        <v>1563</v>
      </c>
      <c r="G66" s="169">
        <v>43859</v>
      </c>
      <c r="H66" s="168">
        <v>43770</v>
      </c>
      <c r="I66" s="165" t="s">
        <v>1603</v>
      </c>
      <c r="J66" s="165" t="s">
        <v>1319</v>
      </c>
      <c r="K66" s="165" t="s">
        <v>1352</v>
      </c>
      <c r="L66" s="165" t="s">
        <v>1520</v>
      </c>
      <c r="M66" s="159"/>
      <c r="N66" s="165" t="s">
        <v>1314</v>
      </c>
      <c r="O66" s="165" t="s">
        <v>1314</v>
      </c>
      <c r="P66" s="165" t="s">
        <v>1510</v>
      </c>
      <c r="Q66" s="44"/>
      <c r="R66" s="44"/>
    </row>
    <row r="67" spans="1:18" s="195" customFormat="1" ht="58.65" customHeight="1" x14ac:dyDescent="0.3">
      <c r="A67" s="194"/>
      <c r="B67" s="47" t="s">
        <v>297</v>
      </c>
      <c r="C67" s="165" t="s">
        <v>1567</v>
      </c>
      <c r="D67" s="159"/>
      <c r="E67" s="165" t="s">
        <v>1310</v>
      </c>
      <c r="F67" s="192" t="s">
        <v>1561</v>
      </c>
      <c r="G67" s="169">
        <v>43859</v>
      </c>
      <c r="H67" s="168">
        <v>43831</v>
      </c>
      <c r="I67" s="165" t="s">
        <v>1465</v>
      </c>
      <c r="J67" s="165" t="s">
        <v>1319</v>
      </c>
      <c r="K67" s="165" t="s">
        <v>1352</v>
      </c>
      <c r="L67" s="165" t="s">
        <v>1520</v>
      </c>
      <c r="M67" s="159"/>
      <c r="N67" s="165" t="s">
        <v>1314</v>
      </c>
      <c r="O67" s="165" t="s">
        <v>1314</v>
      </c>
      <c r="P67" s="165" t="s">
        <v>1510</v>
      </c>
      <c r="Q67" s="44"/>
      <c r="R67" s="44"/>
    </row>
    <row r="68" spans="1:18" s="195" customFormat="1" ht="30" customHeight="1" x14ac:dyDescent="0.3">
      <c r="A68" s="194"/>
      <c r="B68" s="47" t="s">
        <v>297</v>
      </c>
      <c r="C68" s="165" t="s">
        <v>1440</v>
      </c>
      <c r="D68" s="165"/>
      <c r="E68" s="47" t="s">
        <v>1309</v>
      </c>
      <c r="F68" s="166" t="s">
        <v>1449</v>
      </c>
      <c r="G68" s="169">
        <v>43860</v>
      </c>
      <c r="H68" s="168">
        <v>43647</v>
      </c>
      <c r="I68" s="165" t="s">
        <v>1532</v>
      </c>
      <c r="J68" s="165" t="s">
        <v>1340</v>
      </c>
      <c r="K68" s="176" t="s">
        <v>1362</v>
      </c>
      <c r="L68" s="165" t="s">
        <v>1513</v>
      </c>
      <c r="M68" s="165"/>
      <c r="N68" s="165" t="s">
        <v>1314</v>
      </c>
      <c r="O68" s="165" t="s">
        <v>1314</v>
      </c>
      <c r="P68" s="176" t="s">
        <v>1777</v>
      </c>
      <c r="Q68" s="44"/>
      <c r="R68" s="44"/>
    </row>
    <row r="69" spans="1:18" s="195" customFormat="1" ht="60" customHeight="1" x14ac:dyDescent="0.3">
      <c r="A69" s="194"/>
      <c r="B69" s="47" t="s">
        <v>93</v>
      </c>
      <c r="C69" s="165" t="s">
        <v>1772</v>
      </c>
      <c r="D69" s="165"/>
      <c r="E69" s="165" t="s">
        <v>1309</v>
      </c>
      <c r="F69" s="179">
        <v>11</v>
      </c>
      <c r="G69" s="169">
        <v>44537</v>
      </c>
      <c r="H69" s="168">
        <v>44536</v>
      </c>
      <c r="I69" s="165" t="s">
        <v>1465</v>
      </c>
      <c r="J69" s="165" t="s">
        <v>1319</v>
      </c>
      <c r="K69" s="165" t="s">
        <v>1357</v>
      </c>
      <c r="L69" s="165" t="s">
        <v>1773</v>
      </c>
      <c r="M69" s="165"/>
      <c r="N69" s="165" t="s">
        <v>1314</v>
      </c>
      <c r="O69" s="165" t="s">
        <v>1314</v>
      </c>
      <c r="P69" s="165" t="s">
        <v>1775</v>
      </c>
      <c r="Q69" s="44"/>
      <c r="R69" s="44"/>
    </row>
    <row r="70" spans="1:18" s="195" customFormat="1" ht="60" customHeight="1" x14ac:dyDescent="0.3">
      <c r="A70" s="194"/>
      <c r="B70" s="47" t="s">
        <v>297</v>
      </c>
      <c r="C70" s="47" t="s">
        <v>1440</v>
      </c>
      <c r="D70" s="165"/>
      <c r="E70" s="47" t="s">
        <v>1309</v>
      </c>
      <c r="F70" s="166" t="s">
        <v>1478</v>
      </c>
      <c r="G70" s="169">
        <v>43875</v>
      </c>
      <c r="H70" s="168">
        <v>43647</v>
      </c>
      <c r="I70" s="165" t="s">
        <v>1587</v>
      </c>
      <c r="J70" s="165" t="s">
        <v>1329</v>
      </c>
      <c r="K70" s="176" t="s">
        <v>1361</v>
      </c>
      <c r="L70" s="165" t="s">
        <v>1515</v>
      </c>
      <c r="M70" s="165"/>
      <c r="N70" s="165" t="s">
        <v>1314</v>
      </c>
      <c r="O70" s="165" t="s">
        <v>1314</v>
      </c>
      <c r="P70" s="176" t="s">
        <v>1658</v>
      </c>
      <c r="Q70" s="44"/>
      <c r="R70" s="44"/>
    </row>
    <row r="71" spans="1:18" s="195" customFormat="1" ht="68.400000000000006" customHeight="1" x14ac:dyDescent="0.3">
      <c r="A71" s="194"/>
      <c r="B71" s="47" t="s">
        <v>200</v>
      </c>
      <c r="C71" s="165" t="s">
        <v>1631</v>
      </c>
      <c r="D71" s="165"/>
      <c r="E71" s="165" t="s">
        <v>1309</v>
      </c>
      <c r="F71" s="179">
        <v>207</v>
      </c>
      <c r="G71" s="169">
        <v>44471</v>
      </c>
      <c r="H71" s="168">
        <v>44431</v>
      </c>
      <c r="I71" s="165" t="s">
        <v>1757</v>
      </c>
      <c r="J71" s="165" t="s">
        <v>1330</v>
      </c>
      <c r="K71" s="165" t="s">
        <v>1352</v>
      </c>
      <c r="L71" s="165" t="s">
        <v>1518</v>
      </c>
      <c r="M71" s="165"/>
      <c r="N71" s="165" t="s">
        <v>1314</v>
      </c>
      <c r="O71" s="165" t="s">
        <v>1314</v>
      </c>
      <c r="P71" s="165" t="s">
        <v>1758</v>
      </c>
      <c r="Q71" s="44"/>
      <c r="R71" s="44"/>
    </row>
    <row r="72" spans="1:18" s="195" customFormat="1" ht="77.25" customHeight="1" x14ac:dyDescent="0.3">
      <c r="A72" s="194"/>
      <c r="B72" s="47" t="s">
        <v>121</v>
      </c>
      <c r="C72" s="165" t="s">
        <v>1473</v>
      </c>
      <c r="D72" s="165"/>
      <c r="E72" s="165" t="s">
        <v>1309</v>
      </c>
      <c r="F72" s="179">
        <v>1</v>
      </c>
      <c r="G72" s="169">
        <v>43896</v>
      </c>
      <c r="H72" s="168">
        <v>43518</v>
      </c>
      <c r="I72" s="165" t="s">
        <v>1541</v>
      </c>
      <c r="J72" s="165" t="s">
        <v>1337</v>
      </c>
      <c r="K72" s="165" t="s">
        <v>1362</v>
      </c>
      <c r="L72" s="165" t="s">
        <v>1630</v>
      </c>
      <c r="M72" s="165"/>
      <c r="N72" s="165" t="s">
        <v>1314</v>
      </c>
      <c r="O72" s="165" t="s">
        <v>1314</v>
      </c>
      <c r="P72" s="165" t="s">
        <v>1743</v>
      </c>
      <c r="Q72" s="44"/>
      <c r="R72" s="44"/>
    </row>
    <row r="73" spans="1:18" s="195" customFormat="1" ht="67.5" customHeight="1" x14ac:dyDescent="0.3">
      <c r="A73" s="194"/>
      <c r="B73" s="47" t="s">
        <v>242</v>
      </c>
      <c r="C73" s="165" t="s">
        <v>1473</v>
      </c>
      <c r="D73" s="165"/>
      <c r="E73" s="165" t="s">
        <v>1310</v>
      </c>
      <c r="F73" s="179">
        <v>41</v>
      </c>
      <c r="G73" s="169">
        <v>43899</v>
      </c>
      <c r="H73" s="168">
        <v>43888</v>
      </c>
      <c r="I73" s="165" t="s">
        <v>1537</v>
      </c>
      <c r="J73" s="165" t="s">
        <v>1318</v>
      </c>
      <c r="K73" s="165" t="s">
        <v>1362</v>
      </c>
      <c r="L73" s="165" t="s">
        <v>1548</v>
      </c>
      <c r="M73" s="159"/>
      <c r="N73" s="165" t="s">
        <v>1314</v>
      </c>
      <c r="O73" s="165" t="s">
        <v>1314</v>
      </c>
      <c r="P73" s="165" t="s">
        <v>1549</v>
      </c>
      <c r="Q73" s="44"/>
      <c r="R73" s="44"/>
    </row>
    <row r="74" spans="1:18" s="195" customFormat="1" ht="54" customHeight="1" x14ac:dyDescent="0.3">
      <c r="A74" s="194"/>
      <c r="B74" s="47" t="s">
        <v>297</v>
      </c>
      <c r="C74" s="165" t="s">
        <v>1542</v>
      </c>
      <c r="D74" s="159"/>
      <c r="E74" s="47" t="s">
        <v>1309</v>
      </c>
      <c r="F74" s="166" t="s">
        <v>1479</v>
      </c>
      <c r="G74" s="169">
        <v>43956</v>
      </c>
      <c r="H74" s="168">
        <v>43831</v>
      </c>
      <c r="I74" s="165" t="s">
        <v>1543</v>
      </c>
      <c r="J74" s="165" t="s">
        <v>1341</v>
      </c>
      <c r="K74" s="176" t="s">
        <v>1355</v>
      </c>
      <c r="L74" s="165" t="s">
        <v>1512</v>
      </c>
      <c r="M74" s="159"/>
      <c r="N74" s="165" t="s">
        <v>1314</v>
      </c>
      <c r="O74" s="165" t="s">
        <v>1314</v>
      </c>
      <c r="P74" s="176" t="s">
        <v>1628</v>
      </c>
      <c r="Q74" s="44"/>
      <c r="R74" s="44"/>
    </row>
    <row r="75" spans="1:18" s="195" customFormat="1" ht="54" customHeight="1" x14ac:dyDescent="0.3">
      <c r="A75" s="194"/>
      <c r="B75" s="47" t="s">
        <v>254</v>
      </c>
      <c r="C75" s="165" t="s">
        <v>1473</v>
      </c>
      <c r="D75" s="159"/>
      <c r="E75" s="165" t="s">
        <v>1310</v>
      </c>
      <c r="F75" s="179">
        <v>60</v>
      </c>
      <c r="G75" s="169">
        <v>43965</v>
      </c>
      <c r="H75" s="168">
        <v>43951</v>
      </c>
      <c r="I75" s="165" t="s">
        <v>1571</v>
      </c>
      <c r="J75" s="165" t="s">
        <v>1330</v>
      </c>
      <c r="K75" s="165" t="s">
        <v>1357</v>
      </c>
      <c r="L75" s="165" t="s">
        <v>1573</v>
      </c>
      <c r="M75" s="159"/>
      <c r="N75" s="165" t="s">
        <v>1314</v>
      </c>
      <c r="O75" s="165" t="s">
        <v>1314</v>
      </c>
      <c r="P75" s="165" t="s">
        <v>1572</v>
      </c>
      <c r="Q75" s="44"/>
      <c r="R75" s="44"/>
    </row>
    <row r="76" spans="1:18" s="195" customFormat="1" ht="69" customHeight="1" x14ac:dyDescent="0.3">
      <c r="A76" s="194"/>
      <c r="B76" s="47" t="s">
        <v>297</v>
      </c>
      <c r="C76" s="165" t="s">
        <v>1601</v>
      </c>
      <c r="D76" s="159"/>
      <c r="E76" s="165" t="s">
        <v>1310</v>
      </c>
      <c r="F76" s="192" t="s">
        <v>1597</v>
      </c>
      <c r="G76" s="169">
        <v>43966</v>
      </c>
      <c r="H76" s="168">
        <v>43101</v>
      </c>
      <c r="I76" s="165" t="s">
        <v>1600</v>
      </c>
      <c r="J76" s="165" t="s">
        <v>1319</v>
      </c>
      <c r="K76" s="165" t="s">
        <v>1356</v>
      </c>
      <c r="L76" s="165" t="s">
        <v>1570</v>
      </c>
      <c r="M76" s="159"/>
      <c r="N76" s="165" t="s">
        <v>1314</v>
      </c>
      <c r="O76" s="165" t="s">
        <v>1314</v>
      </c>
      <c r="P76" s="165" t="s">
        <v>1650</v>
      </c>
      <c r="Q76" s="44"/>
      <c r="R76" s="44"/>
    </row>
    <row r="77" spans="1:18" s="195" customFormat="1" ht="56.4" customHeight="1" x14ac:dyDescent="0.3">
      <c r="A77" s="194"/>
      <c r="B77" s="47" t="s">
        <v>272</v>
      </c>
      <c r="C77" s="165" t="s">
        <v>1575</v>
      </c>
      <c r="D77" s="159"/>
      <c r="E77" s="165" t="s">
        <v>1310</v>
      </c>
      <c r="F77" s="179">
        <v>6</v>
      </c>
      <c r="G77" s="169">
        <v>43985</v>
      </c>
      <c r="H77" s="168">
        <v>43956</v>
      </c>
      <c r="I77" s="165" t="s">
        <v>1465</v>
      </c>
      <c r="J77" s="165" t="s">
        <v>1319</v>
      </c>
      <c r="K77" s="165" t="s">
        <v>1352</v>
      </c>
      <c r="L77" s="165" t="s">
        <v>1531</v>
      </c>
      <c r="M77" s="159"/>
      <c r="N77" s="165" t="s">
        <v>1314</v>
      </c>
      <c r="O77" s="165" t="s">
        <v>1314</v>
      </c>
      <c r="P77" s="165" t="s">
        <v>1510</v>
      </c>
      <c r="Q77" s="44"/>
      <c r="R77" s="44"/>
    </row>
    <row r="78" spans="1:18" s="195" customFormat="1" ht="55.35" customHeight="1" x14ac:dyDescent="0.3">
      <c r="A78" s="194"/>
      <c r="B78" s="47" t="s">
        <v>166</v>
      </c>
      <c r="C78" s="165" t="s">
        <v>1631</v>
      </c>
      <c r="D78" s="159"/>
      <c r="E78" s="165" t="s">
        <v>1309</v>
      </c>
      <c r="F78" s="179">
        <v>5</v>
      </c>
      <c r="G78" s="169">
        <v>44489</v>
      </c>
      <c r="H78" s="168">
        <v>44489</v>
      </c>
      <c r="I78" s="165" t="s">
        <v>1707</v>
      </c>
      <c r="J78" s="165" t="s">
        <v>1336</v>
      </c>
      <c r="K78" s="165" t="s">
        <v>1352</v>
      </c>
      <c r="L78" s="165" t="s">
        <v>1756</v>
      </c>
      <c r="M78" s="159"/>
      <c r="N78" s="165" t="s">
        <v>1314</v>
      </c>
      <c r="O78" s="165" t="s">
        <v>1314</v>
      </c>
      <c r="P78" s="165" t="s">
        <v>1510</v>
      </c>
      <c r="Q78" s="44"/>
      <c r="R78" s="44"/>
    </row>
    <row r="79" spans="1:18" s="195" customFormat="1" ht="88.5" customHeight="1" x14ac:dyDescent="0.3">
      <c r="A79" s="194"/>
      <c r="B79" s="47" t="s">
        <v>286</v>
      </c>
      <c r="C79" s="165" t="s">
        <v>1576</v>
      </c>
      <c r="D79" s="159"/>
      <c r="E79" s="165" t="s">
        <v>1309</v>
      </c>
      <c r="F79" s="179">
        <v>52</v>
      </c>
      <c r="G79" s="169">
        <v>44026</v>
      </c>
      <c r="H79" s="168">
        <v>43132</v>
      </c>
      <c r="I79" s="165" t="s">
        <v>1577</v>
      </c>
      <c r="J79" s="165" t="s">
        <v>1329</v>
      </c>
      <c r="K79" s="165" t="s">
        <v>1362</v>
      </c>
      <c r="L79" s="165" t="s">
        <v>1578</v>
      </c>
      <c r="M79" s="159"/>
      <c r="N79" s="165" t="s">
        <v>1314</v>
      </c>
      <c r="O79" s="165" t="s">
        <v>1314</v>
      </c>
      <c r="P79" s="165" t="s">
        <v>1677</v>
      </c>
      <c r="Q79" s="44"/>
      <c r="R79" s="44"/>
    </row>
    <row r="80" spans="1:18" s="195" customFormat="1" ht="65.25" customHeight="1" x14ac:dyDescent="0.3">
      <c r="A80" s="194"/>
      <c r="B80" s="47" t="s">
        <v>229</v>
      </c>
      <c r="C80" s="165" t="s">
        <v>1574</v>
      </c>
      <c r="D80" s="159"/>
      <c r="E80" s="165" t="s">
        <v>1310</v>
      </c>
      <c r="F80" s="179">
        <v>4</v>
      </c>
      <c r="G80" s="169">
        <v>44035</v>
      </c>
      <c r="H80" s="168">
        <v>44020</v>
      </c>
      <c r="I80" s="165" t="s">
        <v>1584</v>
      </c>
      <c r="J80" s="165" t="s">
        <v>1345</v>
      </c>
      <c r="K80" s="165" t="s">
        <v>1352</v>
      </c>
      <c r="L80" s="165" t="s">
        <v>1582</v>
      </c>
      <c r="M80" s="159"/>
      <c r="N80" s="165" t="s">
        <v>1314</v>
      </c>
      <c r="O80" s="165" t="s">
        <v>1314</v>
      </c>
      <c r="P80" s="165" t="s">
        <v>1510</v>
      </c>
      <c r="Q80" s="44"/>
      <c r="R80" s="44"/>
    </row>
    <row r="81" spans="1:21" s="195" customFormat="1" ht="65.25" customHeight="1" x14ac:dyDescent="0.3">
      <c r="A81" s="194"/>
      <c r="B81" s="47" t="s">
        <v>297</v>
      </c>
      <c r="C81" s="165" t="s">
        <v>1569</v>
      </c>
      <c r="D81" s="159"/>
      <c r="E81" s="165" t="s">
        <v>1310</v>
      </c>
      <c r="F81" s="192" t="s">
        <v>1564</v>
      </c>
      <c r="G81" s="169">
        <v>44040</v>
      </c>
      <c r="H81" s="168">
        <v>40360</v>
      </c>
      <c r="I81" s="165" t="s">
        <v>1602</v>
      </c>
      <c r="J81" s="165" t="s">
        <v>1319</v>
      </c>
      <c r="K81" s="165" t="s">
        <v>1357</v>
      </c>
      <c r="L81" s="165" t="s">
        <v>1570</v>
      </c>
      <c r="M81" s="159"/>
      <c r="N81" s="165" t="s">
        <v>1314</v>
      </c>
      <c r="O81" s="165" t="s">
        <v>1314</v>
      </c>
      <c r="P81" s="165" t="s">
        <v>1651</v>
      </c>
      <c r="Q81" s="44"/>
      <c r="R81" s="44"/>
    </row>
    <row r="82" spans="1:21" s="195" customFormat="1" ht="65.25" customHeight="1" x14ac:dyDescent="0.3">
      <c r="A82" s="194"/>
      <c r="B82" s="47" t="s">
        <v>272</v>
      </c>
      <c r="C82" s="165" t="s">
        <v>1753</v>
      </c>
      <c r="D82" s="159"/>
      <c r="E82" s="165" t="s">
        <v>1309</v>
      </c>
      <c r="F82" s="192">
        <v>3</v>
      </c>
      <c r="G82" s="169">
        <v>42943</v>
      </c>
      <c r="H82" s="168">
        <v>44404</v>
      </c>
      <c r="I82" s="165" t="s">
        <v>1754</v>
      </c>
      <c r="J82" s="165" t="s">
        <v>1330</v>
      </c>
      <c r="K82" s="165" t="s">
        <v>1357</v>
      </c>
      <c r="L82" s="165" t="s">
        <v>1752</v>
      </c>
      <c r="M82" s="159"/>
      <c r="N82" s="165" t="s">
        <v>1314</v>
      </c>
      <c r="O82" s="165" t="s">
        <v>1314</v>
      </c>
      <c r="P82" s="165" t="s">
        <v>1755</v>
      </c>
      <c r="Q82" s="44"/>
      <c r="R82" s="44"/>
    </row>
    <row r="83" spans="1:21" s="195" customFormat="1" ht="70.349999999999994" customHeight="1" x14ac:dyDescent="0.3">
      <c r="A83" s="194"/>
      <c r="B83" s="176" t="s">
        <v>297</v>
      </c>
      <c r="C83" s="176" t="s">
        <v>1555</v>
      </c>
      <c r="D83" s="213"/>
      <c r="E83" s="176" t="s">
        <v>1309</v>
      </c>
      <c r="F83" s="176" t="s">
        <v>1551</v>
      </c>
      <c r="G83" s="214">
        <v>44047</v>
      </c>
      <c r="H83" s="214">
        <v>43983</v>
      </c>
      <c r="I83" s="176" t="s">
        <v>1559</v>
      </c>
      <c r="J83" s="176" t="s">
        <v>1337</v>
      </c>
      <c r="K83" s="176" t="s">
        <v>1362</v>
      </c>
      <c r="L83" s="176" t="s">
        <v>1514</v>
      </c>
      <c r="M83" s="213"/>
      <c r="N83" s="176" t="s">
        <v>1314</v>
      </c>
      <c r="O83" s="176" t="s">
        <v>1314</v>
      </c>
      <c r="P83" s="176" t="s">
        <v>1776</v>
      </c>
      <c r="Q83" s="44"/>
      <c r="R83" s="44"/>
    </row>
    <row r="84" spans="1:21" s="195" customFormat="1" ht="73.5" customHeight="1" x14ac:dyDescent="0.3">
      <c r="A84" s="194"/>
      <c r="B84" s="176" t="s">
        <v>297</v>
      </c>
      <c r="C84" s="176" t="s">
        <v>1468</v>
      </c>
      <c r="D84" s="213"/>
      <c r="E84" s="176" t="s">
        <v>1309</v>
      </c>
      <c r="F84" s="176" t="s">
        <v>1552</v>
      </c>
      <c r="G84" s="214">
        <v>44049</v>
      </c>
      <c r="H84" s="214">
        <v>43952</v>
      </c>
      <c r="I84" s="176" t="s">
        <v>1585</v>
      </c>
      <c r="J84" s="176" t="s">
        <v>1338</v>
      </c>
      <c r="K84" s="176" t="s">
        <v>1353</v>
      </c>
      <c r="L84" s="176" t="s">
        <v>1515</v>
      </c>
      <c r="M84" s="213"/>
      <c r="N84" s="176" t="s">
        <v>1314</v>
      </c>
      <c r="O84" s="176" t="s">
        <v>1314</v>
      </c>
      <c r="P84" s="176" t="s">
        <v>1622</v>
      </c>
      <c r="Q84" s="44"/>
      <c r="R84" s="44"/>
    </row>
    <row r="85" spans="1:21" s="195" customFormat="1" ht="82.5" customHeight="1" x14ac:dyDescent="0.3">
      <c r="A85" s="194"/>
      <c r="B85" s="47" t="s">
        <v>297</v>
      </c>
      <c r="C85" s="165" t="s">
        <v>1556</v>
      </c>
      <c r="D85" s="159"/>
      <c r="E85" s="47" t="s">
        <v>1309</v>
      </c>
      <c r="F85" s="166" t="s">
        <v>1553</v>
      </c>
      <c r="G85" s="169">
        <v>44062</v>
      </c>
      <c r="H85" s="168">
        <v>42736</v>
      </c>
      <c r="I85" s="165" t="s">
        <v>1586</v>
      </c>
      <c r="J85" s="165" t="s">
        <v>1338</v>
      </c>
      <c r="K85" s="176" t="s">
        <v>1359</v>
      </c>
      <c r="L85" s="165" t="s">
        <v>1515</v>
      </c>
      <c r="M85" s="159"/>
      <c r="N85" s="165" t="s">
        <v>1314</v>
      </c>
      <c r="O85" s="165" t="s">
        <v>1314</v>
      </c>
      <c r="P85" s="176" t="s">
        <v>1659</v>
      </c>
      <c r="Q85" s="44"/>
      <c r="R85" s="44"/>
    </row>
    <row r="86" spans="1:21" s="195" customFormat="1" ht="50.1" customHeight="1" x14ac:dyDescent="0.3">
      <c r="A86" s="194"/>
      <c r="B86" s="47" t="s">
        <v>297</v>
      </c>
      <c r="C86" s="165" t="s">
        <v>1639</v>
      </c>
      <c r="D86" s="159"/>
      <c r="E86" s="47" t="s">
        <v>1309</v>
      </c>
      <c r="F86" s="166" t="s">
        <v>1728</v>
      </c>
      <c r="G86" s="169">
        <v>44403</v>
      </c>
      <c r="H86" s="168">
        <v>44317</v>
      </c>
      <c r="I86" s="165" t="s">
        <v>1729</v>
      </c>
      <c r="J86" s="165" t="s">
        <v>1336</v>
      </c>
      <c r="K86" s="165" t="s">
        <v>1352</v>
      </c>
      <c r="L86" s="165" t="s">
        <v>1515</v>
      </c>
      <c r="M86" s="159"/>
      <c r="N86" s="165" t="s">
        <v>1314</v>
      </c>
      <c r="O86" s="165" t="s">
        <v>1314</v>
      </c>
      <c r="P86" s="165" t="s">
        <v>1730</v>
      </c>
      <c r="Q86" s="44"/>
      <c r="R86" s="44"/>
    </row>
    <row r="87" spans="1:21" s="45" customFormat="1" ht="50.1" customHeight="1" x14ac:dyDescent="0.25">
      <c r="A87" s="194"/>
      <c r="B87" s="47" t="s">
        <v>297</v>
      </c>
      <c r="C87" s="165" t="s">
        <v>1639</v>
      </c>
      <c r="D87" s="159"/>
      <c r="E87" s="165" t="s">
        <v>1309</v>
      </c>
      <c r="F87" s="166" t="s">
        <v>1731</v>
      </c>
      <c r="G87" s="169">
        <v>44403</v>
      </c>
      <c r="H87" s="168">
        <v>44318</v>
      </c>
      <c r="I87" s="165" t="s">
        <v>1732</v>
      </c>
      <c r="J87" s="165" t="s">
        <v>1336</v>
      </c>
      <c r="K87" s="176" t="s">
        <v>1352</v>
      </c>
      <c r="L87" s="165" t="s">
        <v>1515</v>
      </c>
      <c r="M87" s="159"/>
      <c r="N87" s="165" t="s">
        <v>1314</v>
      </c>
      <c r="O87" s="165" t="s">
        <v>1314</v>
      </c>
      <c r="P87" s="176" t="s">
        <v>1733</v>
      </c>
      <c r="Q87" s="44"/>
      <c r="R87" s="44"/>
      <c r="S87" s="44"/>
      <c r="T87" s="44"/>
      <c r="U87" s="44"/>
    </row>
    <row r="88" spans="1:21" s="45" customFormat="1" ht="76.349999999999994" customHeight="1" x14ac:dyDescent="0.25">
      <c r="A88" s="194"/>
      <c r="B88" s="47" t="s">
        <v>297</v>
      </c>
      <c r="C88" s="165" t="s">
        <v>1502</v>
      </c>
      <c r="D88" s="159"/>
      <c r="E88" s="165" t="s">
        <v>1310</v>
      </c>
      <c r="F88" s="192" t="s">
        <v>1565</v>
      </c>
      <c r="G88" s="169">
        <v>44074</v>
      </c>
      <c r="H88" s="168">
        <v>43647</v>
      </c>
      <c r="I88" s="165" t="s">
        <v>1499</v>
      </c>
      <c r="J88" s="165" t="s">
        <v>1319</v>
      </c>
      <c r="K88" s="165" t="s">
        <v>1355</v>
      </c>
      <c r="L88" s="165" t="s">
        <v>1520</v>
      </c>
      <c r="M88" s="159"/>
      <c r="N88" s="165" t="s">
        <v>1314</v>
      </c>
      <c r="O88" s="165" t="s">
        <v>1314</v>
      </c>
      <c r="P88" s="165" t="s">
        <v>1652</v>
      </c>
      <c r="Q88" s="44"/>
      <c r="R88" s="44"/>
      <c r="S88" s="44"/>
      <c r="T88" s="44"/>
      <c r="U88" s="44"/>
    </row>
    <row r="89" spans="1:21" s="45" customFormat="1" ht="50.1" customHeight="1" x14ac:dyDescent="0.25">
      <c r="A89" s="194"/>
      <c r="B89" s="47" t="s">
        <v>272</v>
      </c>
      <c r="C89" s="165" t="s">
        <v>1750</v>
      </c>
      <c r="D89" s="159"/>
      <c r="E89" s="47" t="s">
        <v>1309</v>
      </c>
      <c r="F89" s="166">
        <v>1</v>
      </c>
      <c r="G89" s="169">
        <v>44251</v>
      </c>
      <c r="H89" s="168">
        <v>44243</v>
      </c>
      <c r="I89" s="165" t="s">
        <v>1751</v>
      </c>
      <c r="J89" s="165" t="s">
        <v>1337</v>
      </c>
      <c r="K89" s="176" t="s">
        <v>1357</v>
      </c>
      <c r="L89" s="165" t="s">
        <v>1752</v>
      </c>
      <c r="M89" s="159"/>
      <c r="N89" s="165" t="s">
        <v>1314</v>
      </c>
      <c r="O89" s="165" t="s">
        <v>1314</v>
      </c>
      <c r="P89" s="176" t="s">
        <v>1774</v>
      </c>
      <c r="Q89" s="44"/>
      <c r="R89" s="44"/>
      <c r="S89" s="44"/>
      <c r="T89" s="44"/>
      <c r="U89" s="44"/>
    </row>
    <row r="90" spans="1:21" s="45" customFormat="1" ht="59.4" customHeight="1" x14ac:dyDescent="0.25">
      <c r="A90" s="194"/>
      <c r="B90" s="47" t="s">
        <v>297</v>
      </c>
      <c r="C90" s="165" t="s">
        <v>1441</v>
      </c>
      <c r="D90" s="159"/>
      <c r="E90" s="47" t="s">
        <v>1309</v>
      </c>
      <c r="F90" s="166" t="s">
        <v>1554</v>
      </c>
      <c r="G90" s="169">
        <v>44083</v>
      </c>
      <c r="H90" s="168">
        <v>43922</v>
      </c>
      <c r="I90" s="165" t="s">
        <v>1558</v>
      </c>
      <c r="J90" s="165" t="s">
        <v>1335</v>
      </c>
      <c r="K90" s="176" t="s">
        <v>1359</v>
      </c>
      <c r="L90" s="165" t="s">
        <v>1513</v>
      </c>
      <c r="M90" s="159"/>
      <c r="N90" s="165" t="s">
        <v>1314</v>
      </c>
      <c r="O90" s="165" t="s">
        <v>1314</v>
      </c>
      <c r="P90" s="176" t="s">
        <v>1676</v>
      </c>
      <c r="Q90" s="44"/>
      <c r="R90" s="44"/>
      <c r="S90" s="44"/>
      <c r="T90" s="44"/>
      <c r="U90" s="44"/>
    </row>
    <row r="91" spans="1:21" s="45" customFormat="1" ht="66.599999999999994" customHeight="1" x14ac:dyDescent="0.25">
      <c r="A91" s="194"/>
      <c r="B91" s="47" t="s">
        <v>297</v>
      </c>
      <c r="C91" s="165" t="s">
        <v>1466</v>
      </c>
      <c r="D91" s="159"/>
      <c r="E91" s="47" t="s">
        <v>1309</v>
      </c>
      <c r="F91" s="166" t="s">
        <v>1494</v>
      </c>
      <c r="G91" s="169">
        <v>44084</v>
      </c>
      <c r="H91" s="168">
        <v>44044</v>
      </c>
      <c r="I91" s="165" t="s">
        <v>1557</v>
      </c>
      <c r="J91" s="165" t="s">
        <v>1329</v>
      </c>
      <c r="K91" s="176" t="s">
        <v>1362</v>
      </c>
      <c r="L91" s="165" t="s">
        <v>1513</v>
      </c>
      <c r="M91" s="159"/>
      <c r="N91" s="165" t="s">
        <v>1314</v>
      </c>
      <c r="O91" s="165" t="s">
        <v>1314</v>
      </c>
      <c r="P91" s="176" t="s">
        <v>1704</v>
      </c>
      <c r="Q91" s="44"/>
      <c r="R91" s="44"/>
      <c r="S91" s="44"/>
      <c r="T91" s="44"/>
      <c r="U91" s="44"/>
    </row>
    <row r="92" spans="1:21" ht="61.35" customHeight="1" x14ac:dyDescent="0.25">
      <c r="A92" s="190"/>
      <c r="B92" s="47" t="s">
        <v>291</v>
      </c>
      <c r="C92" s="165" t="s">
        <v>1579</v>
      </c>
      <c r="D92" s="159"/>
      <c r="E92" s="47" t="s">
        <v>1309</v>
      </c>
      <c r="F92" s="179" t="s">
        <v>1580</v>
      </c>
      <c r="G92" s="169">
        <v>44091</v>
      </c>
      <c r="H92" s="168">
        <v>44075</v>
      </c>
      <c r="I92" s="165" t="s">
        <v>1581</v>
      </c>
      <c r="J92" s="165" t="s">
        <v>1329</v>
      </c>
      <c r="K92" s="165" t="s">
        <v>1357</v>
      </c>
      <c r="L92" s="165" t="s">
        <v>1547</v>
      </c>
      <c r="M92" s="159"/>
      <c r="N92" s="165" t="s">
        <v>1314</v>
      </c>
      <c r="O92" s="165" t="s">
        <v>1314</v>
      </c>
      <c r="P92" s="165" t="s">
        <v>1533</v>
      </c>
      <c r="Q92" s="44"/>
      <c r="R92" s="44"/>
      <c r="S92" s="44"/>
      <c r="T92" s="44"/>
      <c r="U92" s="44"/>
    </row>
    <row r="93" spans="1:21" ht="44.25" customHeight="1" x14ac:dyDescent="0.25">
      <c r="A93" s="190"/>
      <c r="B93" s="47" t="s">
        <v>291</v>
      </c>
      <c r="C93" s="165" t="s">
        <v>1599</v>
      </c>
      <c r="D93" s="159"/>
      <c r="E93" s="165" t="s">
        <v>1310</v>
      </c>
      <c r="F93" s="192" t="s">
        <v>1607</v>
      </c>
      <c r="G93" s="169">
        <v>44095</v>
      </c>
      <c r="H93" s="168">
        <v>44075</v>
      </c>
      <c r="I93" s="165" t="s">
        <v>1499</v>
      </c>
      <c r="J93" s="165" t="s">
        <v>1319</v>
      </c>
      <c r="K93" s="165" t="s">
        <v>1357</v>
      </c>
      <c r="L93" s="165" t="s">
        <v>1570</v>
      </c>
      <c r="M93" s="159"/>
      <c r="N93" s="165" t="s">
        <v>1314</v>
      </c>
      <c r="O93" s="165" t="s">
        <v>1314</v>
      </c>
      <c r="P93" s="165" t="s">
        <v>1653</v>
      </c>
      <c r="Q93" s="44"/>
      <c r="R93" s="44"/>
      <c r="S93" s="44"/>
      <c r="T93" s="44"/>
      <c r="U93" s="44"/>
    </row>
    <row r="94" spans="1:21" ht="77.25" customHeight="1" x14ac:dyDescent="0.25">
      <c r="A94" s="190"/>
      <c r="B94" s="47" t="s">
        <v>215</v>
      </c>
      <c r="C94" s="165" t="s">
        <v>1666</v>
      </c>
      <c r="D94" s="159"/>
      <c r="E94" s="47" t="s">
        <v>1309</v>
      </c>
      <c r="F94" s="216" t="s">
        <v>1667</v>
      </c>
      <c r="G94" s="169">
        <v>44409</v>
      </c>
      <c r="H94" s="168"/>
      <c r="I94" s="165" t="s">
        <v>1668</v>
      </c>
      <c r="J94" s="165" t="s">
        <v>1329</v>
      </c>
      <c r="K94" s="165" t="s">
        <v>1352</v>
      </c>
      <c r="L94" s="165" t="s">
        <v>1669</v>
      </c>
      <c r="M94" s="159"/>
      <c r="N94" s="165" t="s">
        <v>1314</v>
      </c>
      <c r="O94" s="165" t="s">
        <v>1314</v>
      </c>
      <c r="P94" s="165" t="s">
        <v>1670</v>
      </c>
      <c r="Q94" s="44"/>
      <c r="R94" s="44"/>
      <c r="S94" s="44"/>
      <c r="T94" s="44"/>
      <c r="U94" s="44"/>
    </row>
    <row r="95" spans="1:21" ht="98.4" customHeight="1" x14ac:dyDescent="0.25">
      <c r="A95" s="190"/>
      <c r="B95" s="47" t="s">
        <v>291</v>
      </c>
      <c r="C95" s="165" t="s">
        <v>1598</v>
      </c>
      <c r="D95" s="159"/>
      <c r="E95" s="165" t="s">
        <v>1310</v>
      </c>
      <c r="F95" s="192" t="s">
        <v>1606</v>
      </c>
      <c r="G95" s="169">
        <v>44113</v>
      </c>
      <c r="H95" s="168">
        <v>44136</v>
      </c>
      <c r="I95" s="165" t="s">
        <v>1499</v>
      </c>
      <c r="J95" s="165" t="s">
        <v>1319</v>
      </c>
      <c r="K95" s="165" t="s">
        <v>1357</v>
      </c>
      <c r="L95" s="165" t="s">
        <v>1520</v>
      </c>
      <c r="M95" s="159"/>
      <c r="N95" s="165" t="s">
        <v>1314</v>
      </c>
      <c r="O95" s="165" t="s">
        <v>1314</v>
      </c>
      <c r="P95" s="165" t="s">
        <v>1654</v>
      </c>
      <c r="Q95" s="44"/>
      <c r="R95" s="44"/>
      <c r="S95" s="44"/>
      <c r="T95" s="44"/>
      <c r="U95" s="44"/>
    </row>
    <row r="96" spans="1:21" ht="60.6" customHeight="1" x14ac:dyDescent="0.25">
      <c r="A96" s="190"/>
      <c r="B96" s="47" t="s">
        <v>272</v>
      </c>
      <c r="C96" s="165" t="s">
        <v>1747</v>
      </c>
      <c r="D96" s="159"/>
      <c r="E96" s="170" t="s">
        <v>1309</v>
      </c>
      <c r="F96" s="166">
        <v>11</v>
      </c>
      <c r="G96" s="169">
        <v>44448</v>
      </c>
      <c r="H96" s="168">
        <v>44474</v>
      </c>
      <c r="I96" s="165" t="s">
        <v>1748</v>
      </c>
      <c r="J96" s="165" t="s">
        <v>1330</v>
      </c>
      <c r="K96" s="165" t="s">
        <v>1352</v>
      </c>
      <c r="L96" s="165" t="s">
        <v>1749</v>
      </c>
      <c r="M96" s="159"/>
      <c r="N96" s="165" t="s">
        <v>1314</v>
      </c>
      <c r="O96" s="165" t="s">
        <v>1314</v>
      </c>
      <c r="P96" s="165" t="s">
        <v>1619</v>
      </c>
      <c r="Q96" s="44"/>
      <c r="R96" s="44"/>
      <c r="S96" s="44"/>
      <c r="T96" s="44"/>
      <c r="U96" s="44"/>
    </row>
    <row r="97" spans="1:21" ht="73.349999999999994" customHeight="1" x14ac:dyDescent="0.25">
      <c r="A97" s="190"/>
      <c r="B97" s="47" t="s">
        <v>147</v>
      </c>
      <c r="C97" s="47" t="s">
        <v>1611</v>
      </c>
      <c r="D97" s="159"/>
      <c r="E97" s="165" t="s">
        <v>1310</v>
      </c>
      <c r="F97" s="179" t="s">
        <v>1609</v>
      </c>
      <c r="G97" s="169">
        <v>44123</v>
      </c>
      <c r="H97" s="169">
        <v>43575</v>
      </c>
      <c r="I97" s="165" t="s">
        <v>1610</v>
      </c>
      <c r="J97" s="165" t="s">
        <v>1337</v>
      </c>
      <c r="K97" s="165" t="s">
        <v>1355</v>
      </c>
      <c r="L97" s="165" t="s">
        <v>1613</v>
      </c>
      <c r="M97" s="159"/>
      <c r="N97" s="165" t="s">
        <v>1314</v>
      </c>
      <c r="O97" s="165" t="s">
        <v>1314</v>
      </c>
      <c r="P97" s="165" t="s">
        <v>1638</v>
      </c>
      <c r="Q97" s="44"/>
      <c r="R97" s="44"/>
      <c r="S97" s="44"/>
      <c r="T97" s="44"/>
      <c r="U97" s="44"/>
    </row>
    <row r="98" spans="1:21" ht="81" customHeight="1" x14ac:dyDescent="0.25">
      <c r="A98" s="190"/>
      <c r="B98" s="47" t="s">
        <v>147</v>
      </c>
      <c r="C98" s="47" t="s">
        <v>1611</v>
      </c>
      <c r="D98" s="159"/>
      <c r="E98" s="165" t="s">
        <v>1310</v>
      </c>
      <c r="F98" s="179" t="s">
        <v>1474</v>
      </c>
      <c r="G98" s="169">
        <v>44124</v>
      </c>
      <c r="H98" s="169">
        <v>44036</v>
      </c>
      <c r="I98" s="165" t="s">
        <v>1612</v>
      </c>
      <c r="J98" s="165" t="s">
        <v>1337</v>
      </c>
      <c r="K98" s="165" t="s">
        <v>1357</v>
      </c>
      <c r="L98" s="165" t="s">
        <v>1613</v>
      </c>
      <c r="M98" s="159"/>
      <c r="N98" s="165" t="s">
        <v>1314</v>
      </c>
      <c r="O98" s="165" t="s">
        <v>1314</v>
      </c>
      <c r="P98" s="165" t="s">
        <v>1678</v>
      </c>
      <c r="Q98" s="44"/>
      <c r="R98" s="44"/>
      <c r="S98" s="44"/>
      <c r="T98" s="44"/>
      <c r="U98" s="44"/>
    </row>
    <row r="99" spans="1:21" ht="54" customHeight="1" x14ac:dyDescent="0.25">
      <c r="A99" s="190"/>
      <c r="B99" s="47" t="s">
        <v>291</v>
      </c>
      <c r="C99" s="165" t="s">
        <v>1615</v>
      </c>
      <c r="D99" s="159"/>
      <c r="E99" s="165" t="s">
        <v>1309</v>
      </c>
      <c r="F99" s="179" t="s">
        <v>1614</v>
      </c>
      <c r="G99" s="169">
        <v>44125</v>
      </c>
      <c r="H99" s="168">
        <v>44105</v>
      </c>
      <c r="I99" s="165" t="s">
        <v>1616</v>
      </c>
      <c r="J99" s="165" t="s">
        <v>1344</v>
      </c>
      <c r="K99" s="165" t="s">
        <v>1352</v>
      </c>
      <c r="L99" s="165" t="s">
        <v>1675</v>
      </c>
      <c r="M99" s="159"/>
      <c r="N99" s="165" t="s">
        <v>1314</v>
      </c>
      <c r="O99" s="165" t="s">
        <v>1314</v>
      </c>
      <c r="P99" s="165" t="s">
        <v>1764</v>
      </c>
      <c r="Q99" s="44"/>
      <c r="R99" s="44"/>
      <c r="S99" s="44"/>
      <c r="T99" s="44"/>
      <c r="U99" s="44"/>
    </row>
    <row r="100" spans="1:21" ht="76.5" customHeight="1" x14ac:dyDescent="0.25">
      <c r="A100" s="190"/>
      <c r="B100" s="47" t="s">
        <v>297</v>
      </c>
      <c r="C100" s="165" t="s">
        <v>1592</v>
      </c>
      <c r="D100" s="159"/>
      <c r="E100" s="47" t="s">
        <v>1309</v>
      </c>
      <c r="F100" s="166" t="s">
        <v>1588</v>
      </c>
      <c r="G100" s="169">
        <v>44133</v>
      </c>
      <c r="H100" s="168">
        <v>43466</v>
      </c>
      <c r="I100" s="165" t="s">
        <v>1591</v>
      </c>
      <c r="J100" s="165" t="s">
        <v>1337</v>
      </c>
      <c r="K100" s="165" t="s">
        <v>1357</v>
      </c>
      <c r="L100" s="165" t="s">
        <v>1517</v>
      </c>
      <c r="M100" s="159"/>
      <c r="N100" s="165" t="s">
        <v>1314</v>
      </c>
      <c r="O100" s="165" t="s">
        <v>1314</v>
      </c>
      <c r="P100" s="165" t="s">
        <v>1637</v>
      </c>
      <c r="Q100" s="44"/>
      <c r="R100" s="44"/>
      <c r="S100" s="44"/>
      <c r="T100" s="44"/>
      <c r="U100" s="44"/>
    </row>
    <row r="101" spans="1:21" ht="191.25" customHeight="1" x14ac:dyDescent="0.25">
      <c r="A101" s="190"/>
      <c r="B101" s="47" t="s">
        <v>297</v>
      </c>
      <c r="C101" s="165" t="s">
        <v>1440</v>
      </c>
      <c r="D101" s="159"/>
      <c r="E101" s="47" t="s">
        <v>1309</v>
      </c>
      <c r="F101" s="166" t="s">
        <v>1593</v>
      </c>
      <c r="G101" s="169">
        <v>44133</v>
      </c>
      <c r="H101" s="168">
        <v>43426</v>
      </c>
      <c r="I101" s="165" t="s">
        <v>1618</v>
      </c>
      <c r="J101" s="165" t="s">
        <v>1340</v>
      </c>
      <c r="K101" s="165" t="s">
        <v>1352</v>
      </c>
      <c r="L101" s="165" t="s">
        <v>1515</v>
      </c>
      <c r="M101" s="159"/>
      <c r="N101" s="165" t="s">
        <v>1314</v>
      </c>
      <c r="O101" s="165" t="s">
        <v>1314</v>
      </c>
      <c r="P101" s="165" t="s">
        <v>1594</v>
      </c>
      <c r="Q101" s="44"/>
      <c r="R101" s="44"/>
      <c r="S101" s="44"/>
      <c r="T101" s="44"/>
      <c r="U101" s="44"/>
    </row>
    <row r="102" spans="1:21" ht="78.75" customHeight="1" x14ac:dyDescent="0.25">
      <c r="A102" s="190"/>
      <c r="B102" s="47" t="s">
        <v>297</v>
      </c>
      <c r="C102" s="165" t="s">
        <v>1451</v>
      </c>
      <c r="D102" s="159"/>
      <c r="E102" s="47" t="s">
        <v>1309</v>
      </c>
      <c r="F102" s="166" t="s">
        <v>1589</v>
      </c>
      <c r="G102" s="169">
        <v>44148</v>
      </c>
      <c r="H102" s="168">
        <v>43831</v>
      </c>
      <c r="I102" s="165" t="s">
        <v>1595</v>
      </c>
      <c r="J102" s="165" t="s">
        <v>1338</v>
      </c>
      <c r="K102" s="165" t="s">
        <v>1352</v>
      </c>
      <c r="L102" s="165" t="s">
        <v>1513</v>
      </c>
      <c r="M102" s="159"/>
      <c r="N102" s="165" t="s">
        <v>1314</v>
      </c>
      <c r="O102" s="165" t="s">
        <v>1314</v>
      </c>
      <c r="P102" s="165" t="s">
        <v>1660</v>
      </c>
      <c r="Q102" s="44"/>
      <c r="R102" s="44"/>
      <c r="S102" s="44"/>
      <c r="T102" s="44"/>
      <c r="U102" s="44"/>
    </row>
    <row r="103" spans="1:21" ht="68.099999999999994" customHeight="1" x14ac:dyDescent="0.25">
      <c r="A103" s="190"/>
      <c r="B103" s="47" t="s">
        <v>297</v>
      </c>
      <c r="C103" s="165" t="s">
        <v>1696</v>
      </c>
      <c r="D103" s="159"/>
      <c r="E103" s="47" t="s">
        <v>1309</v>
      </c>
      <c r="F103" s="179" t="s">
        <v>1687</v>
      </c>
      <c r="G103" s="169">
        <v>44426</v>
      </c>
      <c r="H103" s="168">
        <v>44352</v>
      </c>
      <c r="I103" s="165" t="s">
        <v>1688</v>
      </c>
      <c r="J103" s="165" t="s">
        <v>1321</v>
      </c>
      <c r="K103" s="165" t="s">
        <v>1352</v>
      </c>
      <c r="L103" s="165" t="s">
        <v>1685</v>
      </c>
      <c r="M103" s="159"/>
      <c r="N103" s="165" t="s">
        <v>1314</v>
      </c>
      <c r="O103" s="165" t="s">
        <v>1314</v>
      </c>
      <c r="P103" s="165" t="s">
        <v>1689</v>
      </c>
      <c r="Q103" s="44"/>
      <c r="R103" s="44"/>
      <c r="S103" s="44"/>
      <c r="T103" s="44"/>
      <c r="U103" s="44"/>
    </row>
    <row r="104" spans="1:21" ht="74.25" customHeight="1" x14ac:dyDescent="0.25">
      <c r="A104" s="190"/>
      <c r="B104" s="47" t="s">
        <v>297</v>
      </c>
      <c r="C104" s="47" t="s">
        <v>1686</v>
      </c>
      <c r="D104" s="159"/>
      <c r="E104" s="47" t="s">
        <v>1309</v>
      </c>
      <c r="F104" s="166" t="s">
        <v>1467</v>
      </c>
      <c r="G104" s="169">
        <v>44390</v>
      </c>
      <c r="H104" s="168">
        <v>44197</v>
      </c>
      <c r="I104" s="165" t="s">
        <v>1684</v>
      </c>
      <c r="J104" s="165" t="s">
        <v>1336</v>
      </c>
      <c r="K104" s="165" t="s">
        <v>1352</v>
      </c>
      <c r="L104" s="165" t="s">
        <v>1685</v>
      </c>
      <c r="M104" s="159"/>
      <c r="N104" s="165" t="s">
        <v>1314</v>
      </c>
      <c r="O104" s="165" t="s">
        <v>1314</v>
      </c>
      <c r="P104" s="165" t="s">
        <v>1619</v>
      </c>
      <c r="Q104" s="44"/>
      <c r="R104" s="44"/>
      <c r="S104" s="44"/>
      <c r="T104" s="44"/>
      <c r="U104" s="44"/>
    </row>
    <row r="105" spans="1:21" ht="107.25" customHeight="1" x14ac:dyDescent="0.25">
      <c r="A105" s="190"/>
      <c r="B105" s="47" t="s">
        <v>297</v>
      </c>
      <c r="C105" s="165" t="s">
        <v>1440</v>
      </c>
      <c r="D105" s="159"/>
      <c r="E105" s="47" t="s">
        <v>1309</v>
      </c>
      <c r="F105" s="166" t="s">
        <v>1590</v>
      </c>
      <c r="G105" s="169">
        <v>44194</v>
      </c>
      <c r="H105" s="169">
        <v>43586</v>
      </c>
      <c r="I105" s="165" t="s">
        <v>1596</v>
      </c>
      <c r="J105" s="165" t="s">
        <v>1337</v>
      </c>
      <c r="K105" s="165" t="s">
        <v>1352</v>
      </c>
      <c r="L105" s="165" t="s">
        <v>1515</v>
      </c>
      <c r="M105" s="159"/>
      <c r="N105" s="165" t="s">
        <v>1314</v>
      </c>
      <c r="O105" s="165" t="s">
        <v>1314</v>
      </c>
      <c r="P105" s="165" t="s">
        <v>1619</v>
      </c>
      <c r="Q105" s="44"/>
      <c r="R105" s="44"/>
      <c r="S105" s="44"/>
      <c r="T105" s="44"/>
      <c r="U105" s="44"/>
    </row>
    <row r="106" spans="1:21" ht="41.4" x14ac:dyDescent="0.25">
      <c r="A106" s="190"/>
      <c r="B106" s="47" t="s">
        <v>297</v>
      </c>
      <c r="C106" s="165" t="s">
        <v>1623</v>
      </c>
      <c r="D106" s="29"/>
      <c r="E106" s="165" t="s">
        <v>1309</v>
      </c>
      <c r="F106" s="211" t="s">
        <v>1485</v>
      </c>
      <c r="G106" s="169">
        <v>44209</v>
      </c>
      <c r="H106" s="168">
        <v>44560</v>
      </c>
      <c r="I106" s="165" t="s">
        <v>1624</v>
      </c>
      <c r="J106" s="165" t="s">
        <v>1336</v>
      </c>
      <c r="K106" s="165" t="s">
        <v>1355</v>
      </c>
      <c r="L106" s="165" t="s">
        <v>1513</v>
      </c>
      <c r="M106" s="29"/>
      <c r="N106" s="165" t="s">
        <v>1314</v>
      </c>
      <c r="O106" s="165" t="s">
        <v>1314</v>
      </c>
      <c r="P106" s="165" t="s">
        <v>1661</v>
      </c>
      <c r="Q106" s="44"/>
      <c r="R106" s="44"/>
      <c r="S106" s="44"/>
      <c r="T106" s="44"/>
      <c r="U106" s="44"/>
    </row>
    <row r="107" spans="1:21" ht="51.75" customHeight="1" x14ac:dyDescent="0.25">
      <c r="A107" s="190"/>
      <c r="B107" s="47" t="s">
        <v>297</v>
      </c>
      <c r="C107" s="165" t="s">
        <v>1682</v>
      </c>
      <c r="D107" s="29"/>
      <c r="E107" s="165" t="s">
        <v>1309</v>
      </c>
      <c r="F107" s="211" t="s">
        <v>1683</v>
      </c>
      <c r="G107" s="169">
        <v>44316</v>
      </c>
      <c r="H107" s="168">
        <v>43951</v>
      </c>
      <c r="I107" s="165" t="s">
        <v>1684</v>
      </c>
      <c r="J107" s="165" t="s">
        <v>1336</v>
      </c>
      <c r="K107" s="165" t="s">
        <v>1352</v>
      </c>
      <c r="L107" s="165" t="s">
        <v>1685</v>
      </c>
      <c r="M107" s="29"/>
      <c r="N107" s="165" t="s">
        <v>1314</v>
      </c>
      <c r="O107" s="165" t="s">
        <v>1314</v>
      </c>
      <c r="P107" s="165" t="s">
        <v>1674</v>
      </c>
      <c r="Q107" s="44"/>
      <c r="R107" s="44"/>
      <c r="S107" s="44"/>
      <c r="T107" s="44"/>
      <c r="U107" s="44"/>
    </row>
    <row r="108" spans="1:21" ht="72.75" customHeight="1" x14ac:dyDescent="0.25">
      <c r="A108" s="190"/>
      <c r="B108" s="47" t="s">
        <v>262</v>
      </c>
      <c r="C108" s="165" t="s">
        <v>1631</v>
      </c>
      <c r="D108" s="29"/>
      <c r="E108" s="165" t="s">
        <v>1309</v>
      </c>
      <c r="F108" s="165" t="s">
        <v>1609</v>
      </c>
      <c r="G108" s="169">
        <v>44250</v>
      </c>
      <c r="H108" s="168">
        <v>44196</v>
      </c>
      <c r="I108" s="165" t="s">
        <v>1636</v>
      </c>
      <c r="J108" s="165" t="s">
        <v>1325</v>
      </c>
      <c r="K108" s="165" t="s">
        <v>1352</v>
      </c>
      <c r="L108" s="165" t="s">
        <v>1635</v>
      </c>
      <c r="M108" s="29"/>
      <c r="N108" s="165" t="s">
        <v>1314</v>
      </c>
      <c r="O108" s="165" t="s">
        <v>1314</v>
      </c>
      <c r="P108" s="165" t="s">
        <v>1619</v>
      </c>
      <c r="Q108" s="44"/>
      <c r="R108" s="44"/>
      <c r="S108" s="44"/>
      <c r="T108" s="44"/>
      <c r="U108" s="44"/>
    </row>
    <row r="109" spans="1:21" ht="39" customHeight="1" x14ac:dyDescent="0.25">
      <c r="A109" s="190"/>
      <c r="B109" s="47" t="s">
        <v>297</v>
      </c>
      <c r="C109" s="165" t="s">
        <v>1639</v>
      </c>
      <c r="D109" s="29"/>
      <c r="E109" s="165" t="s">
        <v>1309</v>
      </c>
      <c r="F109" s="165" t="s">
        <v>1640</v>
      </c>
      <c r="G109" s="169">
        <v>44313</v>
      </c>
      <c r="H109" s="168">
        <v>44163</v>
      </c>
      <c r="I109" s="165" t="s">
        <v>1641</v>
      </c>
      <c r="J109" s="165" t="s">
        <v>1336</v>
      </c>
      <c r="K109" s="165" t="s">
        <v>1352</v>
      </c>
      <c r="L109" s="165" t="s">
        <v>1642</v>
      </c>
      <c r="M109" s="29"/>
      <c r="N109" s="165" t="s">
        <v>1314</v>
      </c>
      <c r="O109" s="165" t="s">
        <v>1314</v>
      </c>
      <c r="P109" s="165" t="s">
        <v>1619</v>
      </c>
      <c r="Q109" s="44"/>
      <c r="R109" s="44"/>
      <c r="S109" s="44"/>
      <c r="T109" s="44"/>
      <c r="U109" s="44"/>
    </row>
    <row r="110" spans="1:21" ht="45" customHeight="1" x14ac:dyDescent="0.25">
      <c r="A110" s="190"/>
      <c r="B110" s="47" t="s">
        <v>297</v>
      </c>
      <c r="C110" s="165" t="s">
        <v>1639</v>
      </c>
      <c r="D110" s="29"/>
      <c r="E110" s="165" t="s">
        <v>1309</v>
      </c>
      <c r="F110" s="165" t="s">
        <v>1643</v>
      </c>
      <c r="G110" s="169">
        <v>44305</v>
      </c>
      <c r="H110" s="168">
        <v>44166</v>
      </c>
      <c r="I110" s="165" t="s">
        <v>1644</v>
      </c>
      <c r="J110" s="165" t="s">
        <v>1336</v>
      </c>
      <c r="K110" s="165" t="s">
        <v>1352</v>
      </c>
      <c r="L110" s="165" t="s">
        <v>1642</v>
      </c>
      <c r="M110" s="29"/>
      <c r="N110" s="165" t="s">
        <v>1314</v>
      </c>
      <c r="O110" s="165" t="s">
        <v>1314</v>
      </c>
      <c r="P110" s="165" t="s">
        <v>1662</v>
      </c>
      <c r="Q110" s="44"/>
      <c r="R110" s="44"/>
      <c r="S110" s="44"/>
      <c r="T110" s="44"/>
      <c r="U110" s="44"/>
    </row>
    <row r="111" spans="1:21" ht="74.25" customHeight="1" x14ac:dyDescent="0.25">
      <c r="A111" s="190"/>
      <c r="B111" s="47" t="s">
        <v>297</v>
      </c>
      <c r="C111" s="165" t="s">
        <v>1645</v>
      </c>
      <c r="D111" s="29"/>
      <c r="E111" s="165" t="s">
        <v>1309</v>
      </c>
      <c r="F111" s="165" t="s">
        <v>1609</v>
      </c>
      <c r="G111" s="169">
        <v>44253</v>
      </c>
      <c r="H111" s="168">
        <v>42043</v>
      </c>
      <c r="I111" s="165" t="s">
        <v>1646</v>
      </c>
      <c r="J111" s="165" t="s">
        <v>1336</v>
      </c>
      <c r="K111" s="165" t="s">
        <v>1352</v>
      </c>
      <c r="L111" s="165" t="s">
        <v>1657</v>
      </c>
      <c r="M111" s="29"/>
      <c r="N111" s="165" t="s">
        <v>1316</v>
      </c>
      <c r="O111" s="165" t="s">
        <v>1314</v>
      </c>
      <c r="P111" s="165" t="s">
        <v>1619</v>
      </c>
      <c r="Q111" s="44"/>
      <c r="R111" s="44"/>
      <c r="S111" s="44"/>
      <c r="T111" s="44"/>
      <c r="U111" s="44"/>
    </row>
    <row r="112" spans="1:21" ht="51" customHeight="1" x14ac:dyDescent="0.25">
      <c r="A112" s="190"/>
      <c r="B112" s="47" t="s">
        <v>954</v>
      </c>
      <c r="C112" s="165" t="s">
        <v>1639</v>
      </c>
      <c r="D112" s="29"/>
      <c r="E112" s="165" t="s">
        <v>1309</v>
      </c>
      <c r="F112" s="165" t="s">
        <v>1458</v>
      </c>
      <c r="G112" s="169">
        <v>44342</v>
      </c>
      <c r="H112" s="168">
        <v>43466</v>
      </c>
      <c r="I112" s="165" t="s">
        <v>1663</v>
      </c>
      <c r="J112" s="165" t="s">
        <v>1336</v>
      </c>
      <c r="K112" s="165" t="s">
        <v>1352</v>
      </c>
      <c r="L112" s="165" t="s">
        <v>1657</v>
      </c>
      <c r="M112" s="29"/>
      <c r="N112" s="165" t="s">
        <v>1314</v>
      </c>
      <c r="O112" s="165" t="s">
        <v>1314</v>
      </c>
      <c r="P112" s="165" t="s">
        <v>1619</v>
      </c>
      <c r="Q112" s="44"/>
      <c r="R112" s="44"/>
      <c r="S112" s="44"/>
      <c r="T112" s="44"/>
      <c r="U112" s="44"/>
    </row>
    <row r="113" spans="1:21" ht="41.4" customHeight="1" x14ac:dyDescent="0.25">
      <c r="A113" s="190"/>
      <c r="B113" s="47" t="s">
        <v>254</v>
      </c>
      <c r="C113" s="165" t="s">
        <v>1671</v>
      </c>
      <c r="D113" s="29"/>
      <c r="E113" s="165" t="s">
        <v>1309</v>
      </c>
      <c r="F113" s="165">
        <v>122</v>
      </c>
      <c r="G113" s="169">
        <v>44467</v>
      </c>
      <c r="H113" s="168">
        <v>44039</v>
      </c>
      <c r="I113" s="165" t="s">
        <v>1672</v>
      </c>
      <c r="J113" s="165" t="s">
        <v>1330</v>
      </c>
      <c r="K113" s="165" t="s">
        <v>1352</v>
      </c>
      <c r="L113" s="165" t="s">
        <v>1673</v>
      </c>
      <c r="M113" s="29"/>
      <c r="N113" s="165" t="s">
        <v>1314</v>
      </c>
      <c r="O113" s="165" t="s">
        <v>1314</v>
      </c>
      <c r="P113" s="165" t="s">
        <v>1674</v>
      </c>
      <c r="Q113" s="44"/>
      <c r="R113" s="44"/>
      <c r="S113" s="44"/>
      <c r="T113" s="44"/>
      <c r="U113" s="44"/>
    </row>
    <row r="114" spans="1:21" ht="34.200000000000003" customHeight="1" x14ac:dyDescent="0.25">
      <c r="A114" s="190"/>
      <c r="B114" s="47" t="s">
        <v>297</v>
      </c>
      <c r="C114" s="165" t="s">
        <v>1690</v>
      </c>
      <c r="D114" s="29"/>
      <c r="E114" s="165" t="s">
        <v>1309</v>
      </c>
      <c r="F114" s="165" t="s">
        <v>1691</v>
      </c>
      <c r="G114" s="169">
        <v>44432</v>
      </c>
      <c r="H114" s="168">
        <v>44034</v>
      </c>
      <c r="I114" s="165" t="s">
        <v>1692</v>
      </c>
      <c r="J114" s="165" t="s">
        <v>1336</v>
      </c>
      <c r="K114" s="165" t="s">
        <v>1352</v>
      </c>
      <c r="L114" s="165" t="s">
        <v>1642</v>
      </c>
      <c r="M114" s="29"/>
      <c r="N114" s="165" t="s">
        <v>1314</v>
      </c>
      <c r="O114" s="165" t="s">
        <v>1314</v>
      </c>
      <c r="P114" s="165" t="s">
        <v>1619</v>
      </c>
      <c r="Q114" s="44"/>
      <c r="R114" s="44"/>
      <c r="S114" s="44"/>
      <c r="T114" s="44"/>
      <c r="U114" s="44"/>
    </row>
    <row r="115" spans="1:21" ht="56.4" customHeight="1" x14ac:dyDescent="0.25">
      <c r="A115" s="190"/>
      <c r="B115" s="47" t="s">
        <v>297</v>
      </c>
      <c r="C115" s="165" t="s">
        <v>1686</v>
      </c>
      <c r="D115" s="29"/>
      <c r="E115" s="165" t="s">
        <v>1309</v>
      </c>
      <c r="F115" s="165" t="s">
        <v>1720</v>
      </c>
      <c r="G115" s="169">
        <v>44385</v>
      </c>
      <c r="H115" s="168">
        <v>44287</v>
      </c>
      <c r="I115" s="165" t="s">
        <v>1693</v>
      </c>
      <c r="J115" s="165" t="s">
        <v>1336</v>
      </c>
      <c r="K115" s="165" t="s">
        <v>1352</v>
      </c>
      <c r="L115" s="165" t="s">
        <v>1642</v>
      </c>
      <c r="M115" s="29"/>
      <c r="N115" s="165" t="s">
        <v>1314</v>
      </c>
      <c r="O115" s="165" t="s">
        <v>1314</v>
      </c>
      <c r="P115" s="165" t="s">
        <v>1694</v>
      </c>
      <c r="Q115" s="44"/>
      <c r="R115" s="44"/>
      <c r="S115" s="44"/>
      <c r="T115" s="44"/>
      <c r="U115" s="44"/>
    </row>
    <row r="116" spans="1:21" ht="32.25" customHeight="1" x14ac:dyDescent="0.25">
      <c r="A116" s="190"/>
      <c r="B116" s="47" t="s">
        <v>297</v>
      </c>
      <c r="C116" s="165" t="s">
        <v>1705</v>
      </c>
      <c r="D116" s="29"/>
      <c r="E116" s="165" t="s">
        <v>1309</v>
      </c>
      <c r="F116" s="165" t="s">
        <v>1706</v>
      </c>
      <c r="G116" s="169">
        <v>44524</v>
      </c>
      <c r="H116" s="168">
        <v>44504</v>
      </c>
      <c r="I116" s="165" t="s">
        <v>1707</v>
      </c>
      <c r="J116" s="165" t="s">
        <v>1336</v>
      </c>
      <c r="K116" s="165" t="s">
        <v>1352</v>
      </c>
      <c r="L116" s="165" t="s">
        <v>1708</v>
      </c>
      <c r="M116" s="29"/>
      <c r="N116" s="165" t="s">
        <v>1314</v>
      </c>
      <c r="O116" s="165" t="s">
        <v>1314</v>
      </c>
      <c r="P116" s="165" t="s">
        <v>1709</v>
      </c>
      <c r="Q116" s="44"/>
      <c r="R116" s="44"/>
      <c r="S116" s="44"/>
      <c r="T116" s="44"/>
      <c r="U116" s="44"/>
    </row>
    <row r="117" spans="1:21" ht="39" customHeight="1" x14ac:dyDescent="0.25">
      <c r="A117" s="190"/>
      <c r="B117" s="47" t="s">
        <v>297</v>
      </c>
      <c r="C117" s="165" t="s">
        <v>1686</v>
      </c>
      <c r="D117" s="29"/>
      <c r="E117" s="165" t="s">
        <v>1309</v>
      </c>
      <c r="F117" s="165" t="s">
        <v>1710</v>
      </c>
      <c r="G117" s="169">
        <v>44524</v>
      </c>
      <c r="H117" s="168">
        <v>44502</v>
      </c>
      <c r="I117" s="165" t="s">
        <v>1711</v>
      </c>
      <c r="J117" s="165" t="s">
        <v>1336</v>
      </c>
      <c r="K117" s="165" t="s">
        <v>1352</v>
      </c>
      <c r="L117" s="165" t="s">
        <v>1513</v>
      </c>
      <c r="M117" s="29"/>
      <c r="N117" s="165" t="s">
        <v>1314</v>
      </c>
      <c r="O117" s="165" t="s">
        <v>1314</v>
      </c>
      <c r="P117" s="165" t="s">
        <v>1712</v>
      </c>
      <c r="Q117" s="44"/>
      <c r="R117" s="44"/>
      <c r="S117" s="44"/>
      <c r="T117" s="44"/>
      <c r="U117" s="44"/>
    </row>
    <row r="118" spans="1:21" ht="30" customHeight="1" x14ac:dyDescent="0.25">
      <c r="A118" s="190"/>
      <c r="B118" s="47" t="s">
        <v>229</v>
      </c>
      <c r="C118" s="165" t="s">
        <v>1705</v>
      </c>
      <c r="D118" s="29"/>
      <c r="E118" s="165" t="s">
        <v>1309</v>
      </c>
      <c r="F118" s="165" t="s">
        <v>1713</v>
      </c>
      <c r="G118" s="169">
        <v>44390</v>
      </c>
      <c r="H118" s="168">
        <v>43586</v>
      </c>
      <c r="I118" s="165" t="s">
        <v>1663</v>
      </c>
      <c r="J118" s="165" t="s">
        <v>1336</v>
      </c>
      <c r="K118" s="165" t="s">
        <v>1355</v>
      </c>
      <c r="L118" s="165" t="s">
        <v>1657</v>
      </c>
      <c r="M118" s="29"/>
      <c r="N118" s="165" t="s">
        <v>1314</v>
      </c>
      <c r="O118" s="165" t="s">
        <v>1314</v>
      </c>
      <c r="P118" s="165" t="s">
        <v>1714</v>
      </c>
      <c r="Q118" s="44"/>
      <c r="R118" s="44"/>
      <c r="S118" s="44"/>
      <c r="T118" s="44"/>
      <c r="U118" s="44"/>
    </row>
    <row r="119" spans="1:21" ht="36" customHeight="1" x14ac:dyDescent="0.25">
      <c r="A119" s="190"/>
      <c r="B119" s="47" t="s">
        <v>297</v>
      </c>
      <c r="C119" s="165" t="s">
        <v>1686</v>
      </c>
      <c r="D119" s="29"/>
      <c r="E119" s="165" t="s">
        <v>1309</v>
      </c>
      <c r="F119" s="165" t="s">
        <v>1715</v>
      </c>
      <c r="G119" s="169">
        <v>44448</v>
      </c>
      <c r="H119" s="168">
        <v>44088</v>
      </c>
      <c r="I119" s="165" t="s">
        <v>1693</v>
      </c>
      <c r="J119" s="165" t="s">
        <v>1336</v>
      </c>
      <c r="K119" s="165" t="s">
        <v>1352</v>
      </c>
      <c r="L119" s="165" t="s">
        <v>1657</v>
      </c>
      <c r="M119" s="29"/>
      <c r="N119" s="165" t="s">
        <v>1314</v>
      </c>
      <c r="O119" s="165" t="s">
        <v>1314</v>
      </c>
      <c r="P119" s="165" t="s">
        <v>1716</v>
      </c>
      <c r="Q119" s="44"/>
      <c r="R119" s="44"/>
      <c r="S119" s="44"/>
      <c r="T119" s="44"/>
      <c r="U119" s="44"/>
    </row>
    <row r="120" spans="1:21" ht="38.25" customHeight="1" x14ac:dyDescent="0.25">
      <c r="A120" s="190"/>
      <c r="B120" s="47" t="s">
        <v>297</v>
      </c>
      <c r="C120" s="165" t="s">
        <v>1717</v>
      </c>
      <c r="D120" s="29"/>
      <c r="E120" s="165" t="s">
        <v>1309</v>
      </c>
      <c r="F120" s="165" t="s">
        <v>1718</v>
      </c>
      <c r="G120" s="169">
        <v>44518</v>
      </c>
      <c r="H120" s="168">
        <v>44197</v>
      </c>
      <c r="I120" s="165" t="s">
        <v>1719</v>
      </c>
      <c r="J120" s="165" t="s">
        <v>1336</v>
      </c>
      <c r="K120" s="165" t="s">
        <v>1352</v>
      </c>
      <c r="L120" s="165" t="s">
        <v>1657</v>
      </c>
      <c r="M120" s="29"/>
      <c r="N120" s="165" t="s">
        <v>1314</v>
      </c>
      <c r="O120" s="165" t="s">
        <v>1314</v>
      </c>
      <c r="P120" s="165" t="s">
        <v>1716</v>
      </c>
      <c r="Q120" s="44"/>
      <c r="R120" s="44"/>
      <c r="S120" s="44"/>
      <c r="T120" s="44"/>
      <c r="U120" s="44"/>
    </row>
    <row r="121" spans="1:21" ht="16.5" customHeight="1" x14ac:dyDescent="0.25">
      <c r="A121" s="190"/>
      <c r="B121" s="47" t="s">
        <v>200</v>
      </c>
      <c r="C121" s="165" t="s">
        <v>1686</v>
      </c>
      <c r="D121" s="29"/>
      <c r="E121" s="165" t="s">
        <v>1309</v>
      </c>
      <c r="F121" s="165" t="s">
        <v>1721</v>
      </c>
      <c r="G121" s="169">
        <v>44532</v>
      </c>
      <c r="H121" s="168">
        <v>44470</v>
      </c>
      <c r="I121" s="165" t="s">
        <v>1722</v>
      </c>
      <c r="J121" s="165" t="s">
        <v>1336</v>
      </c>
      <c r="K121" s="165" t="s">
        <v>1352</v>
      </c>
      <c r="L121" s="165" t="s">
        <v>1642</v>
      </c>
      <c r="M121" s="29"/>
      <c r="N121" s="165" t="s">
        <v>1314</v>
      </c>
      <c r="O121" s="165" t="s">
        <v>1314</v>
      </c>
      <c r="P121" s="165" t="s">
        <v>1716</v>
      </c>
      <c r="Q121" s="44"/>
      <c r="R121" s="44"/>
      <c r="S121" s="44"/>
      <c r="T121" s="44"/>
      <c r="U121" s="44"/>
    </row>
    <row r="122" spans="1:21" ht="13.8" x14ac:dyDescent="0.25">
      <c r="A122" s="190"/>
      <c r="B122" s="47" t="s">
        <v>297</v>
      </c>
      <c r="C122" s="165" t="s">
        <v>1690</v>
      </c>
      <c r="D122" s="29"/>
      <c r="E122" s="165" t="s">
        <v>1309</v>
      </c>
      <c r="F122" s="165" t="s">
        <v>1723</v>
      </c>
      <c r="G122" s="169">
        <v>44532</v>
      </c>
      <c r="H122" s="168">
        <v>44470</v>
      </c>
      <c r="I122" s="165" t="s">
        <v>1724</v>
      </c>
      <c r="J122" s="165" t="s">
        <v>1336</v>
      </c>
      <c r="K122" s="165" t="s">
        <v>1352</v>
      </c>
      <c r="L122" s="165" t="s">
        <v>1642</v>
      </c>
      <c r="M122" s="29"/>
      <c r="N122" s="165" t="s">
        <v>1725</v>
      </c>
      <c r="O122" s="165" t="s">
        <v>1314</v>
      </c>
      <c r="P122" s="165" t="s">
        <v>1716</v>
      </c>
      <c r="Q122" s="44"/>
      <c r="R122" s="44"/>
      <c r="S122" s="44"/>
      <c r="T122" s="44"/>
      <c r="U122" s="44"/>
    </row>
    <row r="123" spans="1:21" ht="13.8" x14ac:dyDescent="0.25">
      <c r="A123" s="190"/>
      <c r="B123" s="47" t="s">
        <v>297</v>
      </c>
      <c r="C123" s="165" t="s">
        <v>1686</v>
      </c>
      <c r="D123" s="29"/>
      <c r="E123" s="165" t="s">
        <v>1309</v>
      </c>
      <c r="F123" s="165" t="s">
        <v>1734</v>
      </c>
      <c r="G123" s="169">
        <v>44524</v>
      </c>
      <c r="H123" s="168">
        <v>44520</v>
      </c>
      <c r="I123" s="165" t="s">
        <v>1735</v>
      </c>
      <c r="J123" s="165" t="s">
        <v>1736</v>
      </c>
      <c r="K123" s="165" t="s">
        <v>1352</v>
      </c>
      <c r="L123" s="165" t="s">
        <v>1737</v>
      </c>
      <c r="M123" s="29"/>
      <c r="N123" s="165" t="s">
        <v>1314</v>
      </c>
      <c r="O123" s="165" t="s">
        <v>1314</v>
      </c>
      <c r="P123" s="165" t="s">
        <v>1716</v>
      </c>
      <c r="Q123" s="44"/>
      <c r="R123" s="44"/>
      <c r="S123" s="44"/>
      <c r="T123" s="44"/>
      <c r="U123" s="44"/>
    </row>
    <row r="124" spans="1:21" ht="13.8" x14ac:dyDescent="0.25">
      <c r="A124" s="190"/>
      <c r="B124" s="47" t="s">
        <v>291</v>
      </c>
      <c r="C124" s="165" t="s">
        <v>1738</v>
      </c>
      <c r="D124" s="29"/>
      <c r="E124" s="165" t="s">
        <v>1309</v>
      </c>
      <c r="F124" s="165" t="s">
        <v>1739</v>
      </c>
      <c r="G124" s="169">
        <v>44533</v>
      </c>
      <c r="H124" s="168">
        <v>44533</v>
      </c>
      <c r="I124" s="165" t="s">
        <v>1735</v>
      </c>
      <c r="J124" s="165" t="s">
        <v>1336</v>
      </c>
      <c r="K124" s="165" t="s">
        <v>1352</v>
      </c>
      <c r="L124" s="165" t="s">
        <v>1737</v>
      </c>
      <c r="M124" s="29"/>
      <c r="N124" s="165" t="s">
        <v>1314</v>
      </c>
      <c r="O124" s="165" t="s">
        <v>1314</v>
      </c>
      <c r="P124" s="165" t="s">
        <v>1716</v>
      </c>
      <c r="Q124" s="44"/>
      <c r="R124" s="44"/>
      <c r="S124" s="44"/>
      <c r="T124" s="44"/>
      <c r="U124" s="44"/>
    </row>
    <row r="125" spans="1:21" ht="13.8" x14ac:dyDescent="0.25">
      <c r="A125" s="190"/>
      <c r="B125" s="47" t="s">
        <v>297</v>
      </c>
      <c r="C125" s="165" t="s">
        <v>1740</v>
      </c>
      <c r="D125" s="29"/>
      <c r="E125" s="165" t="s">
        <v>1309</v>
      </c>
      <c r="F125" s="165" t="s">
        <v>1741</v>
      </c>
      <c r="G125" s="169">
        <v>44536</v>
      </c>
      <c r="H125" s="168">
        <v>44475</v>
      </c>
      <c r="I125" s="165" t="s">
        <v>1693</v>
      </c>
      <c r="J125" s="165" t="s">
        <v>1336</v>
      </c>
      <c r="K125" s="165" t="s">
        <v>1352</v>
      </c>
      <c r="L125" s="165" t="s">
        <v>1742</v>
      </c>
      <c r="M125" s="29"/>
      <c r="N125" s="165" t="s">
        <v>1314</v>
      </c>
      <c r="O125" s="165" t="s">
        <v>1314</v>
      </c>
      <c r="P125" s="165" t="s">
        <v>1716</v>
      </c>
      <c r="Q125" s="44"/>
      <c r="R125" s="44"/>
      <c r="S125" s="44"/>
      <c r="T125" s="44"/>
      <c r="U125" s="44"/>
    </row>
    <row r="126" spans="1:21" ht="13.8" x14ac:dyDescent="0.25">
      <c r="A126" s="190"/>
      <c r="B126" s="47"/>
      <c r="C126" s="165"/>
      <c r="D126" s="29"/>
      <c r="E126" s="165"/>
      <c r="F126" s="165"/>
      <c r="G126" s="169"/>
      <c r="H126" s="168"/>
      <c r="I126" s="165"/>
      <c r="J126" s="165"/>
      <c r="K126" s="165"/>
      <c r="L126" s="165"/>
      <c r="M126" s="29"/>
      <c r="N126" s="165"/>
      <c r="O126" s="165"/>
      <c r="P126" s="165"/>
      <c r="Q126" s="44"/>
      <c r="R126" s="44"/>
      <c r="S126" s="44"/>
      <c r="T126" s="44"/>
      <c r="U126" s="44"/>
    </row>
    <row r="127" spans="1:21" ht="13.8" x14ac:dyDescent="0.25">
      <c r="A127" s="190"/>
      <c r="B127" s="47"/>
      <c r="C127" s="165"/>
      <c r="D127" s="29"/>
      <c r="E127" s="165"/>
      <c r="F127" s="165"/>
      <c r="G127" s="169"/>
      <c r="H127" s="168"/>
      <c r="I127" s="165"/>
      <c r="J127" s="165"/>
      <c r="K127" s="165"/>
      <c r="L127" s="165"/>
      <c r="M127" s="29"/>
      <c r="N127" s="165"/>
      <c r="O127" s="165"/>
      <c r="P127" s="165"/>
      <c r="Q127" s="44"/>
      <c r="R127" s="44"/>
      <c r="S127" s="44"/>
      <c r="T127" s="44"/>
      <c r="U127" s="44"/>
    </row>
    <row r="128" spans="1:21" ht="13.8" x14ac:dyDescent="0.25">
      <c r="A128" s="190"/>
      <c r="B128" s="47"/>
      <c r="C128" s="165"/>
      <c r="D128" s="29"/>
      <c r="E128" s="165"/>
      <c r="F128" s="165"/>
      <c r="G128" s="169"/>
      <c r="H128" s="168"/>
      <c r="I128" s="165"/>
      <c r="J128" s="165"/>
      <c r="K128" s="165"/>
      <c r="L128" s="165"/>
      <c r="M128" s="29"/>
      <c r="N128" s="165"/>
      <c r="O128" s="165"/>
      <c r="P128" s="165"/>
      <c r="Q128" s="44"/>
      <c r="R128" s="44"/>
      <c r="S128" s="44"/>
      <c r="T128" s="44"/>
      <c r="U128" s="44"/>
    </row>
    <row r="129" spans="1:21" ht="13.8" x14ac:dyDescent="0.25">
      <c r="A129" s="190"/>
      <c r="B129" s="47"/>
      <c r="C129" s="165"/>
      <c r="D129" s="29"/>
      <c r="E129" s="165"/>
      <c r="F129" s="165"/>
      <c r="G129" s="169"/>
      <c r="H129" s="168"/>
      <c r="I129" s="165"/>
      <c r="J129" s="165"/>
      <c r="K129" s="165"/>
      <c r="L129" s="165"/>
      <c r="M129" s="29"/>
      <c r="N129" s="165"/>
      <c r="O129" s="165"/>
      <c r="P129" s="165"/>
      <c r="Q129" s="44"/>
      <c r="R129" s="44"/>
      <c r="S129" s="44"/>
      <c r="T129" s="44"/>
      <c r="U129" s="44"/>
    </row>
    <row r="130" spans="1:21" ht="13.8" x14ac:dyDescent="0.25">
      <c r="A130" s="190"/>
      <c r="B130" s="47"/>
      <c r="C130" s="165"/>
      <c r="D130" s="29"/>
      <c r="E130" s="165"/>
      <c r="F130" s="165"/>
      <c r="G130" s="169"/>
      <c r="H130" s="168"/>
      <c r="I130" s="165"/>
      <c r="J130" s="165"/>
      <c r="K130" s="165"/>
      <c r="L130" s="165"/>
      <c r="M130" s="29"/>
      <c r="N130" s="165"/>
      <c r="O130" s="165"/>
      <c r="P130" s="165"/>
      <c r="Q130" s="44"/>
      <c r="R130" s="44"/>
      <c r="S130" s="44"/>
      <c r="T130" s="44"/>
      <c r="U130" s="44"/>
    </row>
    <row r="131" spans="1:21" ht="13.8" x14ac:dyDescent="0.25">
      <c r="A131" s="190"/>
      <c r="B131" s="47"/>
      <c r="C131" s="165"/>
      <c r="D131" s="29"/>
      <c r="E131" s="165"/>
      <c r="F131" s="165"/>
      <c r="G131" s="169"/>
      <c r="H131" s="168"/>
      <c r="I131" s="165"/>
      <c r="J131" s="165"/>
      <c r="K131" s="165"/>
      <c r="L131" s="165"/>
      <c r="M131" s="29"/>
      <c r="N131" s="165"/>
      <c r="O131" s="165"/>
      <c r="P131" s="165"/>
      <c r="Q131" s="44"/>
      <c r="R131" s="44"/>
      <c r="S131" s="44"/>
      <c r="T131" s="44"/>
      <c r="U131" s="44"/>
    </row>
    <row r="132" spans="1:21" ht="13.8" x14ac:dyDescent="0.25">
      <c r="A132" s="190"/>
      <c r="B132" s="47"/>
      <c r="C132" s="165"/>
      <c r="D132" s="29"/>
      <c r="E132" s="165"/>
      <c r="F132" s="165"/>
      <c r="G132" s="169"/>
      <c r="H132" s="168"/>
      <c r="I132" s="165"/>
      <c r="J132" s="165"/>
      <c r="K132" s="165"/>
      <c r="L132" s="165"/>
      <c r="M132" s="29"/>
      <c r="N132" s="165"/>
      <c r="O132" s="165"/>
      <c r="P132" s="165"/>
      <c r="Q132" s="44"/>
      <c r="R132" s="44"/>
      <c r="S132" s="44"/>
      <c r="T132" s="44"/>
      <c r="U132" s="44"/>
    </row>
    <row r="133" spans="1:21" ht="13.8" x14ac:dyDescent="0.25">
      <c r="A133" s="190"/>
      <c r="B133" s="47"/>
      <c r="C133" s="165"/>
      <c r="D133" s="29"/>
      <c r="E133" s="165"/>
      <c r="F133" s="165"/>
      <c r="G133" s="169"/>
      <c r="H133" s="168"/>
      <c r="I133" s="165"/>
      <c r="J133" s="165"/>
      <c r="K133" s="165"/>
      <c r="L133" s="165"/>
      <c r="M133" s="29"/>
      <c r="N133" s="165"/>
      <c r="O133" s="165"/>
      <c r="P133" s="165"/>
      <c r="Q133" s="44"/>
      <c r="R133" s="44"/>
      <c r="S133" s="44"/>
      <c r="T133" s="44"/>
      <c r="U133" s="44"/>
    </row>
    <row r="134" spans="1:21" ht="13.8" x14ac:dyDescent="0.25">
      <c r="A134" s="190"/>
      <c r="B134" s="47"/>
      <c r="C134" s="165"/>
      <c r="D134" s="29"/>
      <c r="E134" s="165"/>
      <c r="F134" s="165"/>
      <c r="G134" s="169"/>
      <c r="H134" s="168"/>
      <c r="I134" s="165"/>
      <c r="J134" s="165"/>
      <c r="K134" s="165"/>
      <c r="L134" s="165"/>
      <c r="M134" s="29"/>
      <c r="N134" s="165"/>
      <c r="O134" s="165"/>
      <c r="P134" s="165"/>
      <c r="Q134" s="44"/>
      <c r="R134" s="44"/>
      <c r="S134" s="44"/>
      <c r="T134" s="44"/>
      <c r="U134" s="44"/>
    </row>
    <row r="135" spans="1:21" ht="13.8" x14ac:dyDescent="0.25">
      <c r="A135" s="190"/>
      <c r="B135" s="47"/>
      <c r="C135" s="165"/>
      <c r="D135" s="29"/>
      <c r="E135" s="165"/>
      <c r="F135" s="165"/>
      <c r="G135" s="169"/>
      <c r="H135" s="168"/>
      <c r="I135" s="165"/>
      <c r="J135" s="165"/>
      <c r="K135" s="165"/>
      <c r="L135" s="165"/>
      <c r="M135" s="29"/>
      <c r="N135" s="165"/>
      <c r="O135" s="165"/>
      <c r="P135" s="165"/>
      <c r="Q135" s="44"/>
      <c r="R135" s="44"/>
      <c r="S135" s="44"/>
      <c r="T135" s="44"/>
      <c r="U135" s="44"/>
    </row>
    <row r="136" spans="1:21" ht="13.8" x14ac:dyDescent="0.25">
      <c r="A136" s="190"/>
      <c r="B136" s="47"/>
      <c r="C136" s="165"/>
      <c r="D136" s="29"/>
      <c r="E136" s="165"/>
      <c r="F136" s="165"/>
      <c r="G136" s="169"/>
      <c r="H136" s="168"/>
      <c r="I136" s="165"/>
      <c r="J136" s="165"/>
      <c r="K136" s="165"/>
      <c r="L136" s="165"/>
      <c r="M136" s="29"/>
      <c r="N136" s="165"/>
      <c r="O136" s="165"/>
      <c r="P136" s="165"/>
      <c r="Q136" s="44"/>
      <c r="R136" s="44"/>
      <c r="S136" s="44"/>
      <c r="T136" s="44"/>
      <c r="U136" s="44"/>
    </row>
    <row r="137" spans="1:21" ht="13.8" x14ac:dyDescent="0.25">
      <c r="A137" s="190"/>
      <c r="B137" s="47"/>
      <c r="C137" s="165"/>
      <c r="D137" s="29"/>
      <c r="E137" s="165"/>
      <c r="F137" s="165"/>
      <c r="G137" s="169"/>
      <c r="H137" s="168"/>
      <c r="I137" s="165"/>
      <c r="J137" s="165"/>
      <c r="K137" s="165"/>
      <c r="L137" s="165"/>
      <c r="M137" s="29"/>
      <c r="N137" s="165"/>
      <c r="O137" s="165"/>
      <c r="P137" s="165"/>
      <c r="Q137" s="44"/>
      <c r="R137" s="44"/>
      <c r="S137" s="44"/>
      <c r="T137" s="44"/>
      <c r="U137" s="44"/>
    </row>
    <row r="138" spans="1:21" ht="13.8" x14ac:dyDescent="0.25">
      <c r="A138" s="190"/>
      <c r="B138" s="47"/>
      <c r="C138" s="165"/>
      <c r="D138" s="29"/>
      <c r="E138" s="165"/>
      <c r="F138" s="165"/>
      <c r="G138" s="169"/>
      <c r="H138" s="168"/>
      <c r="I138" s="165"/>
      <c r="J138" s="165"/>
      <c r="K138" s="165"/>
      <c r="L138" s="165"/>
      <c r="M138" s="29"/>
      <c r="N138" s="165"/>
      <c r="O138" s="165"/>
      <c r="P138" s="165"/>
      <c r="Q138" s="44"/>
      <c r="R138" s="44"/>
      <c r="S138" s="44"/>
      <c r="T138" s="44"/>
      <c r="U138" s="44"/>
    </row>
    <row r="139" spans="1:21" ht="13.8" x14ac:dyDescent="0.25">
      <c r="A139" s="190"/>
      <c r="B139" s="47"/>
      <c r="C139" s="165"/>
      <c r="D139" s="29"/>
      <c r="E139" s="165"/>
      <c r="F139" s="165"/>
      <c r="G139" s="169"/>
      <c r="H139" s="168"/>
      <c r="I139" s="165"/>
      <c r="J139" s="165"/>
      <c r="K139" s="165"/>
      <c r="L139" s="165"/>
      <c r="M139" s="29"/>
      <c r="N139" s="165"/>
      <c r="O139" s="165"/>
      <c r="P139" s="165"/>
      <c r="Q139" s="44"/>
      <c r="R139" s="44"/>
      <c r="S139" s="44"/>
      <c r="T139" s="44"/>
      <c r="U139" s="44"/>
    </row>
    <row r="140" spans="1:21" ht="13.8" x14ac:dyDescent="0.25">
      <c r="A140" s="190"/>
      <c r="B140" s="47"/>
      <c r="C140" s="165"/>
      <c r="D140" s="29"/>
      <c r="E140" s="165"/>
      <c r="F140" s="165"/>
      <c r="G140" s="169"/>
      <c r="H140" s="168"/>
      <c r="I140" s="165"/>
      <c r="J140" s="165"/>
      <c r="K140" s="165"/>
      <c r="L140" s="165"/>
      <c r="M140" s="29"/>
      <c r="N140" s="165"/>
      <c r="O140" s="165"/>
      <c r="P140" s="165"/>
      <c r="Q140" s="44"/>
      <c r="R140" s="44"/>
      <c r="S140" s="44"/>
      <c r="T140" s="44"/>
      <c r="U140" s="44"/>
    </row>
    <row r="141" spans="1:21" ht="13.8" x14ac:dyDescent="0.25">
      <c r="A141" s="190"/>
      <c r="B141" s="47"/>
      <c r="C141" s="165"/>
      <c r="D141" s="29"/>
      <c r="E141" s="165"/>
      <c r="F141" s="165"/>
      <c r="G141" s="169"/>
      <c r="H141" s="168"/>
      <c r="I141" s="165"/>
      <c r="J141" s="165"/>
      <c r="K141" s="165"/>
      <c r="L141" s="165"/>
      <c r="M141" s="29"/>
      <c r="N141" s="165"/>
      <c r="O141" s="165"/>
      <c r="P141" s="165"/>
      <c r="Q141" s="44"/>
      <c r="R141" s="44"/>
      <c r="S141" s="44"/>
      <c r="T141" s="44"/>
      <c r="U141" s="44"/>
    </row>
    <row r="142" spans="1:21" ht="13.8" x14ac:dyDescent="0.25">
      <c r="A142" s="190"/>
      <c r="B142" s="47"/>
      <c r="C142" s="165"/>
      <c r="D142" s="29"/>
      <c r="E142" s="165"/>
      <c r="F142" s="165"/>
      <c r="G142" s="169"/>
      <c r="H142" s="168"/>
      <c r="I142" s="165"/>
      <c r="J142" s="165"/>
      <c r="K142" s="165"/>
      <c r="L142" s="165"/>
      <c r="M142" s="29"/>
      <c r="N142" s="165"/>
      <c r="O142" s="165"/>
      <c r="P142" s="165"/>
      <c r="Q142" s="44"/>
      <c r="R142" s="44"/>
      <c r="S142" s="44"/>
      <c r="T142" s="44"/>
      <c r="U142" s="44"/>
    </row>
    <row r="143" spans="1:21" ht="13.8" x14ac:dyDescent="0.25">
      <c r="A143" s="190"/>
      <c r="B143" s="47"/>
      <c r="C143" s="165"/>
      <c r="D143" s="29"/>
      <c r="E143" s="165"/>
      <c r="F143" s="165"/>
      <c r="G143" s="169"/>
      <c r="H143" s="168"/>
      <c r="I143" s="165"/>
      <c r="J143" s="165"/>
      <c r="K143" s="165"/>
      <c r="L143" s="165"/>
      <c r="M143" s="29"/>
      <c r="N143" s="165"/>
      <c r="O143" s="165"/>
      <c r="P143" s="165"/>
      <c r="Q143" s="44"/>
      <c r="R143" s="44"/>
      <c r="S143" s="44"/>
      <c r="T143" s="44"/>
      <c r="U143" s="44"/>
    </row>
    <row r="144" spans="1:21" ht="13.8" x14ac:dyDescent="0.25">
      <c r="A144" s="190"/>
      <c r="B144" s="47"/>
      <c r="C144" s="165"/>
      <c r="D144" s="29"/>
      <c r="E144" s="165"/>
      <c r="F144" s="165"/>
      <c r="G144" s="169"/>
      <c r="H144" s="168"/>
      <c r="I144" s="165"/>
      <c r="J144" s="165"/>
      <c r="K144" s="165"/>
      <c r="L144" s="165"/>
      <c r="M144" s="29"/>
      <c r="N144" s="165"/>
      <c r="O144" s="165"/>
      <c r="P144" s="165"/>
      <c r="Q144" s="44"/>
      <c r="R144" s="44"/>
      <c r="S144" s="44"/>
      <c r="T144" s="44"/>
      <c r="U144" s="44"/>
    </row>
    <row r="145" spans="1:21" ht="13.8" x14ac:dyDescent="0.25">
      <c r="A145" s="190"/>
      <c r="B145" s="47"/>
      <c r="C145" s="165"/>
      <c r="D145" s="29"/>
      <c r="E145" s="165"/>
      <c r="F145" s="165"/>
      <c r="G145" s="169"/>
      <c r="H145" s="168"/>
      <c r="I145" s="165"/>
      <c r="J145" s="165"/>
      <c r="K145" s="165"/>
      <c r="L145" s="165"/>
      <c r="M145" s="29"/>
      <c r="N145" s="165"/>
      <c r="O145" s="165"/>
      <c r="P145" s="165"/>
      <c r="Q145" s="44"/>
      <c r="R145" s="44"/>
      <c r="S145" s="44"/>
      <c r="T145" s="44"/>
      <c r="U145" s="44"/>
    </row>
    <row r="146" spans="1:21" ht="13.8" x14ac:dyDescent="0.25">
      <c r="A146" s="190"/>
      <c r="B146" s="47"/>
      <c r="C146" s="165"/>
      <c r="D146" s="29"/>
      <c r="E146" s="165"/>
      <c r="F146" s="165"/>
      <c r="G146" s="169"/>
      <c r="H146" s="168"/>
      <c r="I146" s="165"/>
      <c r="J146" s="165"/>
      <c r="K146" s="165"/>
      <c r="L146" s="165"/>
      <c r="M146" s="29"/>
      <c r="N146" s="165"/>
      <c r="O146" s="165"/>
      <c r="P146" s="165"/>
      <c r="Q146" s="44"/>
      <c r="R146" s="44"/>
      <c r="S146" s="44"/>
      <c r="T146" s="44"/>
      <c r="U146" s="44"/>
    </row>
    <row r="147" spans="1:21" ht="13.8" x14ac:dyDescent="0.25">
      <c r="A147" s="190"/>
      <c r="B147" s="47"/>
      <c r="C147" s="165"/>
      <c r="D147" s="29"/>
      <c r="E147" s="165"/>
      <c r="F147" s="165"/>
      <c r="G147" s="169"/>
      <c r="H147" s="168"/>
      <c r="I147" s="165"/>
      <c r="J147" s="165"/>
      <c r="K147" s="165"/>
      <c r="L147" s="165"/>
      <c r="M147" s="29"/>
      <c r="N147" s="165"/>
      <c r="O147" s="165"/>
      <c r="P147" s="165"/>
      <c r="Q147" s="44"/>
      <c r="R147" s="44"/>
      <c r="S147" s="44"/>
      <c r="T147" s="44"/>
      <c r="U147" s="44"/>
    </row>
    <row r="148" spans="1:21" ht="13.8" x14ac:dyDescent="0.25">
      <c r="A148" s="190"/>
      <c r="B148" s="47"/>
      <c r="C148" s="165"/>
      <c r="D148" s="29"/>
      <c r="E148" s="165"/>
      <c r="F148" s="165"/>
      <c r="G148" s="169"/>
      <c r="H148" s="168"/>
      <c r="I148" s="165"/>
      <c r="J148" s="165"/>
      <c r="K148" s="165"/>
      <c r="L148" s="165"/>
      <c r="M148" s="29"/>
      <c r="N148" s="165"/>
      <c r="O148" s="165"/>
      <c r="P148" s="165"/>
      <c r="Q148" s="44"/>
      <c r="R148" s="44"/>
      <c r="S148" s="44"/>
      <c r="T148" s="44"/>
      <c r="U148" s="44"/>
    </row>
    <row r="149" spans="1:21" ht="13.8" x14ac:dyDescent="0.25">
      <c r="A149" s="190"/>
      <c r="B149" s="47"/>
      <c r="C149" s="165"/>
      <c r="D149" s="29"/>
      <c r="E149" s="165"/>
      <c r="F149" s="165"/>
      <c r="G149" s="169"/>
      <c r="H149" s="168"/>
      <c r="I149" s="165"/>
      <c r="J149" s="165"/>
      <c r="K149" s="165"/>
      <c r="L149" s="165"/>
      <c r="M149" s="29"/>
      <c r="N149" s="165"/>
      <c r="O149" s="165"/>
      <c r="P149" s="165"/>
      <c r="Q149" s="44"/>
      <c r="R149" s="44"/>
      <c r="S149" s="44"/>
      <c r="T149" s="44"/>
      <c r="U149" s="44"/>
    </row>
    <row r="150" spans="1:21" ht="13.8" x14ac:dyDescent="0.25">
      <c r="A150" s="190"/>
      <c r="B150" s="47"/>
      <c r="C150" s="165"/>
      <c r="D150" s="29"/>
      <c r="E150" s="165"/>
      <c r="F150" s="165"/>
      <c r="G150" s="169"/>
      <c r="H150" s="168"/>
      <c r="I150" s="165"/>
      <c r="J150" s="165"/>
      <c r="K150" s="165"/>
      <c r="L150" s="165"/>
      <c r="M150" s="29"/>
      <c r="N150" s="165"/>
      <c r="O150" s="165"/>
      <c r="P150" s="165"/>
      <c r="Q150" s="44"/>
      <c r="R150" s="44"/>
      <c r="S150" s="44"/>
      <c r="T150" s="44"/>
      <c r="U150" s="44"/>
    </row>
    <row r="151" spans="1:21" ht="13.8" x14ac:dyDescent="0.25">
      <c r="A151" s="190"/>
      <c r="B151" s="47"/>
      <c r="C151" s="165"/>
      <c r="D151" s="29"/>
      <c r="E151" s="165"/>
      <c r="F151" s="165"/>
      <c r="G151" s="169"/>
      <c r="H151" s="168"/>
      <c r="I151" s="165"/>
      <c r="J151" s="165"/>
      <c r="K151" s="165"/>
      <c r="L151" s="165"/>
      <c r="M151" s="29"/>
      <c r="N151" s="165"/>
      <c r="O151" s="165"/>
      <c r="P151" s="165"/>
      <c r="Q151" s="44"/>
      <c r="R151" s="44"/>
      <c r="S151" s="44"/>
      <c r="T151" s="44"/>
      <c r="U151" s="44"/>
    </row>
    <row r="152" spans="1:21" ht="13.8" x14ac:dyDescent="0.25">
      <c r="A152" s="190"/>
      <c r="B152" s="47"/>
      <c r="C152" s="165"/>
      <c r="D152" s="29"/>
      <c r="E152" s="165"/>
      <c r="F152" s="165"/>
      <c r="G152" s="169"/>
      <c r="H152" s="168"/>
      <c r="I152" s="165"/>
      <c r="J152" s="165"/>
      <c r="K152" s="165"/>
      <c r="L152" s="165"/>
      <c r="M152" s="29"/>
      <c r="N152" s="165"/>
      <c r="O152" s="165"/>
      <c r="P152" s="165"/>
      <c r="Q152" s="44"/>
      <c r="R152" s="44"/>
      <c r="S152" s="44"/>
      <c r="T152" s="44"/>
      <c r="U152" s="44"/>
    </row>
    <row r="153" spans="1:21" ht="13.8" x14ac:dyDescent="0.25">
      <c r="A153" s="190"/>
      <c r="B153" s="47"/>
      <c r="C153" s="165"/>
      <c r="D153" s="29"/>
      <c r="E153" s="165"/>
      <c r="F153" s="165"/>
      <c r="G153" s="169"/>
      <c r="H153" s="168"/>
      <c r="I153" s="165"/>
      <c r="J153" s="165"/>
      <c r="K153" s="165"/>
      <c r="L153" s="165"/>
      <c r="M153" s="29"/>
      <c r="N153" s="165"/>
      <c r="O153" s="165"/>
      <c r="P153" s="165"/>
      <c r="Q153" s="44"/>
      <c r="R153" s="44"/>
      <c r="S153" s="44"/>
      <c r="T153" s="44"/>
      <c r="U153" s="44"/>
    </row>
    <row r="154" spans="1:21" ht="13.8" x14ac:dyDescent="0.25">
      <c r="A154" s="190"/>
      <c r="B154" s="47"/>
      <c r="C154" s="165"/>
      <c r="D154" s="29"/>
      <c r="E154" s="165"/>
      <c r="F154" s="165"/>
      <c r="G154" s="169"/>
      <c r="H154" s="168"/>
      <c r="I154" s="165"/>
      <c r="J154" s="165"/>
      <c r="K154" s="165"/>
      <c r="L154" s="165"/>
      <c r="M154" s="29"/>
      <c r="N154" s="165"/>
      <c r="O154" s="165"/>
      <c r="P154" s="165"/>
      <c r="Q154" s="44"/>
      <c r="R154" s="44"/>
      <c r="S154" s="44"/>
      <c r="T154" s="44"/>
      <c r="U154" s="44"/>
    </row>
    <row r="155" spans="1:21" ht="13.8" x14ac:dyDescent="0.25">
      <c r="A155" s="190"/>
      <c r="B155" s="47"/>
      <c r="C155" s="165"/>
      <c r="D155" s="29"/>
      <c r="E155" s="165"/>
      <c r="F155" s="165"/>
      <c r="G155" s="169"/>
      <c r="H155" s="168"/>
      <c r="I155" s="165"/>
      <c r="J155" s="165"/>
      <c r="K155" s="165"/>
      <c r="L155" s="165"/>
      <c r="M155" s="29"/>
      <c r="N155" s="165"/>
      <c r="O155" s="165"/>
      <c r="P155" s="165"/>
      <c r="Q155" s="44"/>
      <c r="R155" s="44"/>
      <c r="S155" s="44"/>
      <c r="T155" s="44"/>
      <c r="U155" s="44"/>
    </row>
    <row r="156" spans="1:21" ht="13.8" x14ac:dyDescent="0.25">
      <c r="A156" s="190"/>
      <c r="B156" s="47"/>
      <c r="C156" s="165"/>
      <c r="D156" s="29"/>
      <c r="E156" s="165"/>
      <c r="F156" s="165"/>
      <c r="G156" s="169"/>
      <c r="H156" s="168"/>
      <c r="I156" s="165"/>
      <c r="J156" s="165"/>
      <c r="K156" s="165"/>
      <c r="L156" s="165"/>
      <c r="M156" s="29"/>
      <c r="N156" s="165"/>
      <c r="O156" s="165"/>
      <c r="P156" s="165"/>
      <c r="Q156" s="44"/>
      <c r="R156" s="44"/>
      <c r="S156" s="44"/>
      <c r="T156" s="44"/>
      <c r="U156" s="44"/>
    </row>
    <row r="157" spans="1:21" ht="13.8" x14ac:dyDescent="0.25">
      <c r="A157" s="190"/>
      <c r="B157" s="47"/>
      <c r="C157" s="165"/>
      <c r="D157" s="29"/>
      <c r="E157" s="165"/>
      <c r="F157" s="165"/>
      <c r="G157" s="169"/>
      <c r="H157" s="168"/>
      <c r="I157" s="165"/>
      <c r="J157" s="165"/>
      <c r="K157" s="165"/>
      <c r="L157" s="165"/>
      <c r="M157" s="29"/>
      <c r="N157" s="165"/>
      <c r="O157" s="165"/>
      <c r="P157" s="165"/>
      <c r="Q157" s="44"/>
      <c r="R157" s="44"/>
      <c r="S157" s="44"/>
      <c r="T157" s="44"/>
      <c r="U157" s="44"/>
    </row>
    <row r="158" spans="1:21" ht="13.8" x14ac:dyDescent="0.25">
      <c r="A158" s="190"/>
      <c r="B158" s="47"/>
      <c r="C158" s="165"/>
      <c r="D158" s="29"/>
      <c r="E158" s="165"/>
      <c r="F158" s="165"/>
      <c r="G158" s="169"/>
      <c r="H158" s="168"/>
      <c r="I158" s="165"/>
      <c r="J158" s="165"/>
      <c r="K158" s="165"/>
      <c r="L158" s="165"/>
      <c r="M158" s="29"/>
      <c r="N158" s="165"/>
      <c r="O158" s="165"/>
      <c r="P158" s="165"/>
      <c r="Q158" s="44"/>
      <c r="R158" s="44"/>
      <c r="S158" s="44"/>
      <c r="T158" s="44"/>
      <c r="U158" s="44"/>
    </row>
    <row r="159" spans="1:21" ht="13.8" x14ac:dyDescent="0.25">
      <c r="A159" s="190"/>
      <c r="B159" s="47"/>
      <c r="C159" s="165"/>
      <c r="D159" s="29"/>
      <c r="E159" s="165"/>
      <c r="F159" s="165"/>
      <c r="G159" s="169"/>
      <c r="H159" s="168"/>
      <c r="I159" s="165"/>
      <c r="J159" s="165"/>
      <c r="K159" s="165"/>
      <c r="L159" s="165"/>
      <c r="M159" s="29"/>
      <c r="N159" s="165"/>
      <c r="O159" s="165"/>
      <c r="P159" s="165"/>
      <c r="Q159" s="44"/>
      <c r="R159" s="44"/>
      <c r="S159" s="44"/>
      <c r="T159" s="44"/>
      <c r="U159" s="44"/>
    </row>
    <row r="160" spans="1:21" ht="13.8" x14ac:dyDescent="0.25">
      <c r="A160" s="190"/>
      <c r="B160" s="47"/>
      <c r="C160" s="165"/>
      <c r="D160" s="29"/>
      <c r="E160" s="165"/>
      <c r="F160" s="165"/>
      <c r="G160" s="169"/>
      <c r="H160" s="168"/>
      <c r="I160" s="165"/>
      <c r="J160" s="165"/>
      <c r="K160" s="165"/>
      <c r="L160" s="165"/>
      <c r="M160" s="29"/>
      <c r="N160" s="165"/>
      <c r="O160" s="165"/>
      <c r="P160" s="165"/>
      <c r="Q160" s="44"/>
      <c r="R160" s="44"/>
      <c r="S160" s="44"/>
      <c r="T160" s="44"/>
      <c r="U160" s="44"/>
    </row>
    <row r="161" spans="1:21" ht="13.8" x14ac:dyDescent="0.25">
      <c r="A161" s="190"/>
      <c r="B161" s="47"/>
      <c r="C161" s="165"/>
      <c r="D161" s="29"/>
      <c r="E161" s="165"/>
      <c r="F161" s="165"/>
      <c r="G161" s="169"/>
      <c r="H161" s="168"/>
      <c r="I161" s="165"/>
      <c r="J161" s="165"/>
      <c r="K161" s="165"/>
      <c r="L161" s="165"/>
      <c r="M161" s="29"/>
      <c r="N161" s="165"/>
      <c r="O161" s="165"/>
      <c r="P161" s="165"/>
      <c r="Q161" s="44"/>
      <c r="R161" s="44"/>
      <c r="S161" s="44"/>
      <c r="T161" s="44"/>
      <c r="U161" s="44"/>
    </row>
    <row r="162" spans="1:21" ht="13.8" x14ac:dyDescent="0.25">
      <c r="A162" s="190"/>
      <c r="B162" s="47"/>
      <c r="C162" s="165"/>
      <c r="D162" s="29"/>
      <c r="E162" s="165"/>
      <c r="F162" s="165"/>
      <c r="G162" s="169"/>
      <c r="H162" s="168"/>
      <c r="I162" s="165"/>
      <c r="J162" s="165"/>
      <c r="K162" s="165"/>
      <c r="L162" s="165"/>
      <c r="M162" s="29"/>
      <c r="N162" s="165"/>
      <c r="O162" s="165"/>
      <c r="P162" s="165"/>
      <c r="Q162" s="44"/>
      <c r="R162" s="44"/>
      <c r="S162" s="44"/>
      <c r="T162" s="44"/>
      <c r="U162" s="44"/>
    </row>
    <row r="163" spans="1:21" ht="13.8" x14ac:dyDescent="0.25">
      <c r="A163" s="190"/>
      <c r="B163" s="47"/>
      <c r="C163" s="165"/>
      <c r="D163" s="29"/>
      <c r="E163" s="165"/>
      <c r="F163" s="165"/>
      <c r="G163" s="169"/>
      <c r="H163" s="168"/>
      <c r="I163" s="165"/>
      <c r="J163" s="165"/>
      <c r="K163" s="165"/>
      <c r="L163" s="165"/>
      <c r="M163" s="29"/>
      <c r="N163" s="165"/>
      <c r="O163" s="165"/>
      <c r="P163" s="165"/>
      <c r="Q163" s="44"/>
      <c r="R163" s="44"/>
      <c r="S163" s="44"/>
      <c r="T163" s="44"/>
      <c r="U163" s="44"/>
    </row>
    <row r="164" spans="1:21" ht="13.8" x14ac:dyDescent="0.25">
      <c r="A164" s="190"/>
      <c r="B164" s="47"/>
      <c r="C164" s="165"/>
      <c r="D164" s="29"/>
      <c r="E164" s="165"/>
      <c r="F164" s="165"/>
      <c r="G164" s="169"/>
      <c r="H164" s="168"/>
      <c r="I164" s="165"/>
      <c r="J164" s="165"/>
      <c r="K164" s="165"/>
      <c r="L164" s="165"/>
      <c r="M164" s="29"/>
      <c r="N164" s="165"/>
      <c r="O164" s="165"/>
      <c r="P164" s="165"/>
      <c r="Q164" s="44"/>
      <c r="R164" s="44"/>
      <c r="S164" s="44"/>
      <c r="T164" s="44"/>
      <c r="U164" s="44"/>
    </row>
    <row r="165" spans="1:21" ht="13.8" x14ac:dyDescent="0.25">
      <c r="A165" s="190"/>
      <c r="B165" s="47"/>
      <c r="C165" s="165"/>
      <c r="D165" s="29"/>
      <c r="E165" s="165"/>
      <c r="F165" s="165"/>
      <c r="G165" s="169"/>
      <c r="H165" s="168"/>
      <c r="I165" s="165"/>
      <c r="J165" s="165"/>
      <c r="K165" s="165"/>
      <c r="L165" s="165"/>
      <c r="M165" s="29"/>
      <c r="N165" s="165"/>
      <c r="O165" s="165"/>
      <c r="P165" s="165"/>
      <c r="Q165" s="44"/>
      <c r="R165" s="44"/>
      <c r="S165" s="44"/>
      <c r="T165" s="44"/>
      <c r="U165" s="44"/>
    </row>
    <row r="166" spans="1:21" ht="13.8" x14ac:dyDescent="0.25">
      <c r="A166" s="190"/>
      <c r="B166" s="47"/>
      <c r="C166" s="165"/>
      <c r="D166" s="29"/>
      <c r="E166" s="165"/>
      <c r="F166" s="165"/>
      <c r="G166" s="169"/>
      <c r="H166" s="168"/>
      <c r="I166" s="165"/>
      <c r="J166" s="165"/>
      <c r="K166" s="165"/>
      <c r="L166" s="165"/>
      <c r="M166" s="29"/>
      <c r="N166" s="165"/>
      <c r="O166" s="165"/>
      <c r="P166" s="165"/>
      <c r="Q166" s="44"/>
      <c r="R166" s="44"/>
      <c r="S166" s="44"/>
      <c r="T166" s="44"/>
      <c r="U166" s="44"/>
    </row>
    <row r="167" spans="1:21" ht="13.8" x14ac:dyDescent="0.25">
      <c r="A167" s="190"/>
      <c r="B167" s="47"/>
      <c r="C167" s="165"/>
      <c r="D167" s="29"/>
      <c r="E167" s="165"/>
      <c r="F167" s="165"/>
      <c r="G167" s="169"/>
      <c r="H167" s="168"/>
      <c r="I167" s="165"/>
      <c r="J167" s="165"/>
      <c r="K167" s="165"/>
      <c r="L167" s="165"/>
      <c r="M167" s="29"/>
      <c r="N167" s="165"/>
      <c r="O167" s="165"/>
      <c r="P167" s="165"/>
      <c r="Q167" s="44"/>
      <c r="R167" s="44"/>
      <c r="S167" s="44"/>
      <c r="T167" s="44"/>
      <c r="U167" s="44"/>
    </row>
    <row r="168" spans="1:21" ht="13.8" x14ac:dyDescent="0.25">
      <c r="A168" s="190"/>
      <c r="B168" s="47"/>
      <c r="C168" s="165"/>
      <c r="D168" s="29"/>
      <c r="E168" s="165"/>
      <c r="F168" s="165"/>
      <c r="G168" s="169"/>
      <c r="H168" s="168"/>
      <c r="I168" s="165"/>
      <c r="J168" s="165"/>
      <c r="K168" s="165"/>
      <c r="L168" s="165"/>
      <c r="M168" s="29"/>
      <c r="N168" s="165"/>
      <c r="O168" s="165"/>
      <c r="P168" s="165"/>
      <c r="Q168" s="44"/>
      <c r="R168" s="44"/>
      <c r="S168" s="44"/>
      <c r="T168" s="44"/>
      <c r="U168" s="44"/>
    </row>
    <row r="169" spans="1:21" ht="13.8" x14ac:dyDescent="0.25">
      <c r="A169" s="190"/>
      <c r="B169" s="47"/>
      <c r="C169" s="165"/>
      <c r="D169" s="29"/>
      <c r="E169" s="165"/>
      <c r="F169" s="165"/>
      <c r="G169" s="169"/>
      <c r="H169" s="168"/>
      <c r="I169" s="165"/>
      <c r="J169" s="165"/>
      <c r="K169" s="165"/>
      <c r="L169" s="165"/>
      <c r="M169" s="29"/>
      <c r="N169" s="165"/>
      <c r="O169" s="165"/>
      <c r="P169" s="165"/>
      <c r="Q169" s="44"/>
      <c r="R169" s="44"/>
      <c r="S169" s="44"/>
      <c r="T169" s="44"/>
      <c r="U169" s="44"/>
    </row>
    <row r="170" spans="1:21" ht="13.8" x14ac:dyDescent="0.25">
      <c r="A170" s="190"/>
      <c r="B170" s="47"/>
      <c r="C170" s="165"/>
      <c r="D170" s="29"/>
      <c r="E170" s="165"/>
      <c r="F170" s="165"/>
      <c r="G170" s="169"/>
      <c r="H170" s="168"/>
      <c r="I170" s="165"/>
      <c r="J170" s="165"/>
      <c r="K170" s="165"/>
      <c r="L170" s="165"/>
      <c r="M170" s="29"/>
      <c r="N170" s="165"/>
      <c r="O170" s="165"/>
      <c r="P170" s="165"/>
      <c r="Q170" s="44"/>
      <c r="R170" s="44"/>
      <c r="S170" s="44"/>
      <c r="T170" s="44"/>
      <c r="U170" s="44"/>
    </row>
    <row r="171" spans="1:21" ht="13.8" x14ac:dyDescent="0.25">
      <c r="A171" s="190"/>
      <c r="B171" s="47"/>
      <c r="C171" s="165"/>
      <c r="D171" s="29"/>
      <c r="E171" s="165"/>
      <c r="F171" s="165"/>
      <c r="G171" s="169"/>
      <c r="H171" s="168"/>
      <c r="I171" s="165"/>
      <c r="J171" s="165"/>
      <c r="K171" s="165"/>
      <c r="L171" s="165"/>
      <c r="M171" s="29"/>
      <c r="N171" s="165"/>
      <c r="O171" s="165"/>
      <c r="P171" s="165"/>
      <c r="Q171" s="44"/>
      <c r="R171" s="44"/>
      <c r="S171" s="44"/>
      <c r="T171" s="44"/>
      <c r="U171" s="44"/>
    </row>
    <row r="172" spans="1:21" ht="13.8" x14ac:dyDescent="0.25">
      <c r="A172" s="190"/>
      <c r="B172" s="47"/>
      <c r="C172" s="165"/>
      <c r="D172" s="29"/>
      <c r="E172" s="165"/>
      <c r="F172" s="165"/>
      <c r="G172" s="169"/>
      <c r="H172" s="168"/>
      <c r="I172" s="165"/>
      <c r="J172" s="165"/>
      <c r="K172" s="165"/>
      <c r="L172" s="165"/>
      <c r="M172" s="29"/>
      <c r="N172" s="165"/>
      <c r="O172" s="165"/>
      <c r="P172" s="165"/>
      <c r="Q172" s="44"/>
      <c r="R172" s="44"/>
      <c r="S172" s="44"/>
      <c r="T172" s="44"/>
      <c r="U172" s="44"/>
    </row>
    <row r="173" spans="1:21" ht="13.8" x14ac:dyDescent="0.25">
      <c r="A173" s="190"/>
      <c r="B173" s="47"/>
      <c r="C173" s="165"/>
      <c r="D173" s="29"/>
      <c r="E173" s="165"/>
      <c r="F173" s="165"/>
      <c r="G173" s="169"/>
      <c r="H173" s="168"/>
      <c r="I173" s="165"/>
      <c r="J173" s="165"/>
      <c r="K173" s="165"/>
      <c r="L173" s="165"/>
      <c r="M173" s="29"/>
      <c r="N173" s="165"/>
      <c r="O173" s="165"/>
      <c r="P173" s="165"/>
      <c r="Q173" s="44"/>
      <c r="R173" s="44"/>
      <c r="S173" s="44"/>
      <c r="T173" s="44"/>
      <c r="U173" s="44"/>
    </row>
    <row r="174" spans="1:21" ht="13.8" x14ac:dyDescent="0.25">
      <c r="A174" s="190"/>
      <c r="B174" s="47"/>
      <c r="C174" s="165"/>
      <c r="D174" s="29"/>
      <c r="E174" s="165"/>
      <c r="F174" s="165"/>
      <c r="G174" s="169"/>
      <c r="H174" s="168"/>
      <c r="I174" s="165"/>
      <c r="J174" s="165"/>
      <c r="K174" s="165"/>
      <c r="L174" s="165"/>
      <c r="M174" s="29"/>
      <c r="N174" s="165"/>
      <c r="O174" s="165"/>
      <c r="P174" s="165"/>
      <c r="Q174" s="44"/>
      <c r="R174" s="44"/>
      <c r="S174" s="44"/>
      <c r="T174" s="44"/>
      <c r="U174" s="44"/>
    </row>
    <row r="175" spans="1:21" ht="13.8" x14ac:dyDescent="0.25">
      <c r="A175" s="190"/>
      <c r="B175" s="47"/>
      <c r="C175" s="165"/>
      <c r="D175" s="29"/>
      <c r="E175" s="165"/>
      <c r="F175" s="165"/>
      <c r="G175" s="169"/>
      <c r="H175" s="168"/>
      <c r="I175" s="165"/>
      <c r="J175" s="165"/>
      <c r="K175" s="165"/>
      <c r="L175" s="165"/>
      <c r="M175" s="29"/>
      <c r="N175" s="165"/>
      <c r="O175" s="165"/>
      <c r="P175" s="165"/>
      <c r="Q175" s="44"/>
      <c r="R175" s="44"/>
      <c r="S175" s="44"/>
      <c r="T175" s="44"/>
      <c r="U175" s="44"/>
    </row>
    <row r="176" spans="1:21" ht="13.8" x14ac:dyDescent="0.25">
      <c r="A176" s="190"/>
      <c r="B176" s="47"/>
      <c r="C176" s="165"/>
      <c r="D176" s="29"/>
      <c r="E176" s="165"/>
      <c r="F176" s="165"/>
      <c r="G176" s="169"/>
      <c r="H176" s="168"/>
      <c r="I176" s="165"/>
      <c r="J176" s="165"/>
      <c r="K176" s="165"/>
      <c r="L176" s="165"/>
      <c r="M176" s="29"/>
      <c r="N176" s="165"/>
      <c r="O176" s="165"/>
      <c r="P176" s="165"/>
      <c r="Q176" s="44"/>
      <c r="R176" s="44"/>
      <c r="S176" s="44"/>
      <c r="T176" s="44"/>
      <c r="U176" s="44"/>
    </row>
    <row r="177" spans="1:21" ht="13.8" x14ac:dyDescent="0.25">
      <c r="A177" s="190"/>
      <c r="B177" s="47"/>
      <c r="C177" s="165"/>
      <c r="D177" s="29"/>
      <c r="E177" s="165"/>
      <c r="F177" s="165"/>
      <c r="G177" s="169"/>
      <c r="H177" s="168"/>
      <c r="I177" s="165"/>
      <c r="J177" s="165"/>
      <c r="K177" s="165"/>
      <c r="L177" s="165"/>
      <c r="M177" s="29"/>
      <c r="N177" s="165"/>
      <c r="O177" s="165"/>
      <c r="P177" s="165"/>
      <c r="Q177" s="44"/>
      <c r="R177" s="44"/>
      <c r="S177" s="44"/>
      <c r="T177" s="44"/>
      <c r="U177" s="44"/>
    </row>
    <row r="178" spans="1:21" ht="13.8" x14ac:dyDescent="0.25">
      <c r="A178" s="190"/>
      <c r="B178" s="47"/>
      <c r="C178" s="165"/>
      <c r="D178" s="29"/>
      <c r="E178" s="165"/>
      <c r="F178" s="165"/>
      <c r="G178" s="169"/>
      <c r="H178" s="168"/>
      <c r="I178" s="165"/>
      <c r="J178" s="165"/>
      <c r="K178" s="165"/>
      <c r="L178" s="165"/>
      <c r="M178" s="29"/>
      <c r="N178" s="165"/>
      <c r="O178" s="165"/>
      <c r="P178" s="165"/>
      <c r="Q178" s="44"/>
      <c r="R178" s="44"/>
      <c r="S178" s="44"/>
      <c r="T178" s="44"/>
      <c r="U178" s="44"/>
    </row>
    <row r="179" spans="1:21" ht="13.8" x14ac:dyDescent="0.25">
      <c r="A179" s="190"/>
      <c r="B179" s="47"/>
      <c r="C179" s="165"/>
      <c r="D179" s="29"/>
      <c r="E179" s="165"/>
      <c r="F179" s="165"/>
      <c r="G179" s="169"/>
      <c r="H179" s="168"/>
      <c r="I179" s="165"/>
      <c r="J179" s="165"/>
      <c r="K179" s="165"/>
      <c r="L179" s="165"/>
      <c r="M179" s="29"/>
      <c r="N179" s="165"/>
      <c r="O179" s="165"/>
      <c r="P179" s="165"/>
      <c r="Q179" s="44"/>
      <c r="R179" s="44"/>
      <c r="S179" s="44"/>
      <c r="T179" s="44"/>
      <c r="U179" s="44"/>
    </row>
    <row r="180" spans="1:21" ht="13.8" x14ac:dyDescent="0.25">
      <c r="A180" s="190"/>
      <c r="B180" s="47"/>
      <c r="C180" s="165"/>
      <c r="D180" s="29"/>
      <c r="E180" s="165"/>
      <c r="F180" s="165"/>
      <c r="G180" s="169"/>
      <c r="H180" s="168"/>
      <c r="I180" s="165"/>
      <c r="J180" s="165"/>
      <c r="K180" s="165"/>
      <c r="L180" s="165"/>
      <c r="M180" s="29"/>
      <c r="N180" s="165"/>
      <c r="O180" s="165"/>
      <c r="P180" s="165"/>
      <c r="Q180" s="44"/>
      <c r="R180" s="44"/>
      <c r="S180" s="44"/>
      <c r="T180" s="44"/>
      <c r="U180" s="44"/>
    </row>
    <row r="181" spans="1:21" ht="13.8" x14ac:dyDescent="0.25">
      <c r="A181" s="190"/>
      <c r="B181" s="47"/>
      <c r="C181" s="165"/>
      <c r="D181" s="29"/>
      <c r="E181" s="165"/>
      <c r="F181" s="165"/>
      <c r="G181" s="169"/>
      <c r="H181" s="168"/>
      <c r="I181" s="165"/>
      <c r="J181" s="165"/>
      <c r="K181" s="165"/>
      <c r="L181" s="165"/>
      <c r="M181" s="29"/>
      <c r="N181" s="165"/>
      <c r="O181" s="165"/>
      <c r="P181" s="165"/>
      <c r="Q181" s="44"/>
      <c r="R181" s="44"/>
      <c r="S181" s="44"/>
      <c r="T181" s="44"/>
      <c r="U181" s="44"/>
    </row>
    <row r="182" spans="1:21" ht="13.8" x14ac:dyDescent="0.25">
      <c r="A182" s="190"/>
      <c r="B182" s="47"/>
      <c r="C182" s="165"/>
      <c r="D182" s="29"/>
      <c r="E182" s="165"/>
      <c r="F182" s="165"/>
      <c r="G182" s="169"/>
      <c r="H182" s="168"/>
      <c r="I182" s="165"/>
      <c r="J182" s="165"/>
      <c r="K182" s="165"/>
      <c r="L182" s="165"/>
      <c r="M182" s="29"/>
      <c r="N182" s="165"/>
      <c r="O182" s="165"/>
      <c r="P182" s="165"/>
      <c r="Q182" s="44"/>
      <c r="R182" s="44"/>
      <c r="S182" s="44"/>
      <c r="T182" s="44"/>
      <c r="U182" s="44"/>
    </row>
    <row r="183" spans="1:21" ht="13.8" x14ac:dyDescent="0.25">
      <c r="A183" s="190"/>
      <c r="B183" s="47"/>
      <c r="C183" s="165"/>
      <c r="D183" s="29"/>
      <c r="E183" s="165"/>
      <c r="F183" s="165"/>
      <c r="G183" s="169"/>
      <c r="H183" s="168"/>
      <c r="I183" s="165"/>
      <c r="J183" s="165"/>
      <c r="K183" s="165"/>
      <c r="L183" s="165"/>
      <c r="M183" s="29"/>
      <c r="N183" s="165"/>
      <c r="O183" s="165"/>
      <c r="P183" s="165"/>
      <c r="Q183" s="44"/>
      <c r="R183" s="44"/>
      <c r="S183" s="44"/>
      <c r="T183" s="44"/>
      <c r="U183" s="44"/>
    </row>
    <row r="184" spans="1:21" ht="13.8" x14ac:dyDescent="0.25">
      <c r="A184" s="190"/>
      <c r="B184" s="47"/>
      <c r="C184" s="165"/>
      <c r="D184" s="29"/>
      <c r="E184" s="165"/>
      <c r="F184" s="165"/>
      <c r="G184" s="169"/>
      <c r="H184" s="168"/>
      <c r="I184" s="165"/>
      <c r="J184" s="165"/>
      <c r="K184" s="165"/>
      <c r="L184" s="165"/>
      <c r="M184" s="29"/>
      <c r="N184" s="165"/>
      <c r="O184" s="165"/>
      <c r="P184" s="165"/>
      <c r="Q184" s="44"/>
      <c r="R184" s="44"/>
      <c r="S184" s="44"/>
      <c r="T184" s="44"/>
      <c r="U184" s="44"/>
    </row>
    <row r="185" spans="1:21" ht="13.8" x14ac:dyDescent="0.25">
      <c r="A185" s="190"/>
      <c r="B185" s="47"/>
      <c r="C185" s="165"/>
      <c r="D185" s="29"/>
      <c r="E185" s="165"/>
      <c r="F185" s="165"/>
      <c r="G185" s="169"/>
      <c r="H185" s="168"/>
      <c r="I185" s="165"/>
      <c r="J185" s="165"/>
      <c r="K185" s="165"/>
      <c r="L185" s="165"/>
      <c r="M185" s="29"/>
      <c r="N185" s="165"/>
      <c r="O185" s="165"/>
      <c r="P185" s="165"/>
      <c r="Q185" s="44"/>
      <c r="R185" s="44"/>
      <c r="S185" s="44"/>
      <c r="T185" s="44"/>
      <c r="U185" s="44"/>
    </row>
    <row r="186" spans="1:21" ht="13.8" x14ac:dyDescent="0.25">
      <c r="A186" s="190"/>
      <c r="B186" s="47"/>
      <c r="C186" s="165"/>
      <c r="D186" s="29"/>
      <c r="E186" s="165"/>
      <c r="F186" s="165"/>
      <c r="G186" s="169"/>
      <c r="H186" s="168"/>
      <c r="I186" s="165"/>
      <c r="J186" s="165"/>
      <c r="K186" s="165"/>
      <c r="L186" s="165"/>
      <c r="M186" s="29"/>
      <c r="N186" s="165"/>
      <c r="O186" s="165"/>
      <c r="P186" s="165"/>
      <c r="Q186" s="44"/>
      <c r="R186" s="44"/>
      <c r="S186" s="44"/>
      <c r="T186" s="44"/>
      <c r="U186" s="44"/>
    </row>
    <row r="187" spans="1:21" ht="13.8" x14ac:dyDescent="0.25">
      <c r="A187" s="190"/>
      <c r="B187" s="47"/>
      <c r="C187" s="165"/>
      <c r="D187" s="29"/>
      <c r="E187" s="165"/>
      <c r="F187" s="165"/>
      <c r="G187" s="169"/>
      <c r="H187" s="168"/>
      <c r="I187" s="165"/>
      <c r="J187" s="165"/>
      <c r="K187" s="165"/>
      <c r="L187" s="165"/>
      <c r="M187" s="29"/>
      <c r="N187" s="165"/>
      <c r="O187" s="165"/>
      <c r="P187" s="165"/>
      <c r="Q187" s="44"/>
      <c r="R187" s="44"/>
      <c r="S187" s="44"/>
      <c r="T187" s="44"/>
      <c r="U187" s="44"/>
    </row>
    <row r="188" spans="1:21" ht="13.8" x14ac:dyDescent="0.25">
      <c r="A188" s="190"/>
      <c r="B188" s="47"/>
      <c r="C188" s="165"/>
      <c r="D188" s="29"/>
      <c r="E188" s="165"/>
      <c r="F188" s="165"/>
      <c r="G188" s="169"/>
      <c r="H188" s="168"/>
      <c r="I188" s="165"/>
      <c r="J188" s="165"/>
      <c r="K188" s="165"/>
      <c r="L188" s="165"/>
      <c r="M188" s="29"/>
      <c r="N188" s="165"/>
      <c r="O188" s="165"/>
      <c r="P188" s="165"/>
      <c r="Q188" s="44"/>
      <c r="R188" s="44"/>
      <c r="S188" s="44"/>
      <c r="T188" s="44"/>
      <c r="U188" s="44"/>
    </row>
    <row r="189" spans="1:21" ht="13.8" x14ac:dyDescent="0.25">
      <c r="A189" s="190"/>
      <c r="B189" s="47"/>
      <c r="C189" s="165"/>
      <c r="D189" s="29"/>
      <c r="E189" s="165"/>
      <c r="F189" s="165"/>
      <c r="G189" s="169"/>
      <c r="H189" s="168"/>
      <c r="I189" s="165"/>
      <c r="J189" s="165"/>
      <c r="K189" s="165"/>
      <c r="L189" s="165"/>
      <c r="M189" s="29"/>
      <c r="N189" s="165"/>
      <c r="O189" s="165"/>
      <c r="P189" s="165"/>
      <c r="Q189" s="44"/>
      <c r="R189" s="44"/>
      <c r="S189" s="44"/>
      <c r="T189" s="44"/>
      <c r="U189" s="44"/>
    </row>
    <row r="190" spans="1:21" ht="13.8" x14ac:dyDescent="0.25">
      <c r="A190" s="190"/>
      <c r="B190" s="47"/>
      <c r="C190" s="165"/>
      <c r="D190" s="29"/>
      <c r="E190" s="165"/>
      <c r="F190" s="165"/>
      <c r="G190" s="169"/>
      <c r="H190" s="168"/>
      <c r="I190" s="165"/>
      <c r="J190" s="165"/>
      <c r="K190" s="165"/>
      <c r="L190" s="165"/>
      <c r="M190" s="29"/>
      <c r="N190" s="165"/>
      <c r="O190" s="165"/>
      <c r="P190" s="165"/>
      <c r="Q190" s="44"/>
      <c r="R190" s="44"/>
      <c r="S190" s="44"/>
      <c r="T190" s="44"/>
      <c r="U190" s="44"/>
    </row>
    <row r="191" spans="1:21" ht="13.8" x14ac:dyDescent="0.25">
      <c r="A191" s="190"/>
      <c r="B191" s="47"/>
      <c r="C191" s="165"/>
      <c r="D191" s="29"/>
      <c r="E191" s="165"/>
      <c r="F191" s="165"/>
      <c r="G191" s="169"/>
      <c r="H191" s="168"/>
      <c r="I191" s="165"/>
      <c r="J191" s="165"/>
      <c r="K191" s="165"/>
      <c r="L191" s="165"/>
      <c r="M191" s="29"/>
      <c r="N191" s="165"/>
      <c r="O191" s="165"/>
      <c r="P191" s="165"/>
      <c r="Q191" s="44"/>
      <c r="R191" s="44"/>
      <c r="S191" s="44"/>
      <c r="T191" s="44"/>
      <c r="U191" s="44"/>
    </row>
    <row r="192" spans="1:21" ht="13.8" x14ac:dyDescent="0.25">
      <c r="A192" s="190"/>
      <c r="B192" s="47"/>
      <c r="C192" s="165"/>
      <c r="D192" s="29"/>
      <c r="E192" s="165"/>
      <c r="F192" s="165"/>
      <c r="G192" s="169"/>
      <c r="H192" s="168"/>
      <c r="I192" s="165"/>
      <c r="J192" s="165"/>
      <c r="K192" s="165"/>
      <c r="L192" s="165"/>
      <c r="M192" s="29"/>
      <c r="N192" s="165"/>
      <c r="O192" s="165"/>
      <c r="P192" s="165"/>
      <c r="Q192" s="44"/>
      <c r="R192" s="44"/>
      <c r="S192" s="44"/>
      <c r="T192" s="44"/>
      <c r="U192" s="44"/>
    </row>
    <row r="193" spans="1:21" ht="13.8" x14ac:dyDescent="0.25">
      <c r="A193" s="190"/>
      <c r="B193" s="47"/>
      <c r="C193" s="165"/>
      <c r="D193" s="29"/>
      <c r="E193" s="165"/>
      <c r="F193" s="165"/>
      <c r="G193" s="169"/>
      <c r="H193" s="168"/>
      <c r="I193" s="165"/>
      <c r="J193" s="165"/>
      <c r="K193" s="165"/>
      <c r="L193" s="165"/>
      <c r="M193" s="29"/>
      <c r="N193" s="165"/>
      <c r="O193" s="165"/>
      <c r="P193" s="165"/>
      <c r="Q193" s="44"/>
      <c r="R193" s="44"/>
      <c r="S193" s="44"/>
      <c r="T193" s="44"/>
      <c r="U193" s="44"/>
    </row>
    <row r="194" spans="1:21" ht="13.8" x14ac:dyDescent="0.25">
      <c r="A194" s="190"/>
      <c r="B194" s="47"/>
      <c r="C194" s="165"/>
      <c r="D194" s="29"/>
      <c r="E194" s="165"/>
      <c r="F194" s="165"/>
      <c r="G194" s="169"/>
      <c r="H194" s="168"/>
      <c r="I194" s="165"/>
      <c r="J194" s="165"/>
      <c r="K194" s="165"/>
      <c r="L194" s="165"/>
      <c r="M194" s="29"/>
      <c r="N194" s="165"/>
      <c r="O194" s="165"/>
      <c r="P194" s="165"/>
      <c r="Q194" s="44"/>
      <c r="R194" s="44"/>
      <c r="S194" s="44"/>
      <c r="T194" s="44"/>
      <c r="U194" s="44"/>
    </row>
    <row r="195" spans="1:21" ht="13.8" x14ac:dyDescent="0.25">
      <c r="A195" s="190"/>
      <c r="B195" s="47"/>
      <c r="C195" s="165"/>
      <c r="D195" s="29"/>
      <c r="E195" s="165"/>
      <c r="F195" s="165"/>
      <c r="G195" s="169"/>
      <c r="H195" s="168"/>
      <c r="I195" s="165"/>
      <c r="J195" s="165"/>
      <c r="K195" s="165"/>
      <c r="L195" s="165"/>
      <c r="M195" s="29"/>
      <c r="N195" s="165"/>
      <c r="O195" s="165"/>
      <c r="P195" s="165"/>
      <c r="Q195" s="44"/>
      <c r="R195" s="44"/>
      <c r="S195" s="44"/>
      <c r="T195" s="44"/>
      <c r="U195" s="44"/>
    </row>
    <row r="196" spans="1:21" ht="13.8" x14ac:dyDescent="0.25">
      <c r="A196" s="190"/>
      <c r="B196" s="47"/>
      <c r="C196" s="165"/>
      <c r="D196" s="29"/>
      <c r="E196" s="165"/>
      <c r="F196" s="165"/>
      <c r="G196" s="169"/>
      <c r="H196" s="168"/>
      <c r="I196" s="165"/>
      <c r="J196" s="165"/>
      <c r="K196" s="165"/>
      <c r="L196" s="165"/>
      <c r="M196" s="29"/>
      <c r="N196" s="165"/>
      <c r="O196" s="165"/>
      <c r="P196" s="165"/>
      <c r="Q196" s="44"/>
      <c r="R196" s="44"/>
      <c r="S196" s="44"/>
      <c r="T196" s="44"/>
      <c r="U196" s="44"/>
    </row>
    <row r="197" spans="1:21" ht="13.8" x14ac:dyDescent="0.25">
      <c r="A197" s="190"/>
      <c r="B197" s="47"/>
      <c r="C197" s="165"/>
      <c r="D197" s="29"/>
      <c r="E197" s="165"/>
      <c r="F197" s="165"/>
      <c r="G197" s="169"/>
      <c r="H197" s="168"/>
      <c r="I197" s="165"/>
      <c r="J197" s="165"/>
      <c r="K197" s="165"/>
      <c r="L197" s="165"/>
      <c r="M197" s="29"/>
      <c r="N197" s="165"/>
      <c r="O197" s="165"/>
      <c r="P197" s="165"/>
      <c r="Q197" s="44"/>
      <c r="R197" s="44"/>
      <c r="S197" s="44"/>
      <c r="T197" s="44"/>
      <c r="U197" s="44"/>
    </row>
    <row r="198" spans="1:21" ht="13.8" x14ac:dyDescent="0.25">
      <c r="A198" s="190"/>
      <c r="B198" s="47"/>
      <c r="C198" s="165"/>
      <c r="D198" s="29"/>
      <c r="E198" s="165"/>
      <c r="F198" s="165"/>
      <c r="G198" s="169"/>
      <c r="H198" s="168"/>
      <c r="I198" s="165"/>
      <c r="J198" s="165"/>
      <c r="K198" s="165"/>
      <c r="L198" s="165"/>
      <c r="M198" s="29"/>
      <c r="N198" s="165"/>
      <c r="O198" s="165"/>
      <c r="P198" s="165"/>
      <c r="Q198" s="44"/>
      <c r="R198" s="44"/>
      <c r="S198" s="44"/>
      <c r="T198" s="44"/>
      <c r="U198" s="44"/>
    </row>
    <row r="199" spans="1:21" ht="13.8" x14ac:dyDescent="0.25">
      <c r="A199" s="190"/>
      <c r="B199" s="47"/>
      <c r="C199" s="165"/>
      <c r="D199" s="29"/>
      <c r="E199" s="165"/>
      <c r="F199" s="165"/>
      <c r="G199" s="169"/>
      <c r="H199" s="168"/>
      <c r="I199" s="165"/>
      <c r="J199" s="165"/>
      <c r="K199" s="165"/>
      <c r="L199" s="165"/>
      <c r="M199" s="29"/>
      <c r="N199" s="165"/>
      <c r="O199" s="165"/>
      <c r="P199" s="165"/>
      <c r="Q199" s="44"/>
      <c r="R199" s="44"/>
      <c r="S199" s="44"/>
      <c r="T199" s="44"/>
      <c r="U199" s="44"/>
    </row>
    <row r="200" spans="1:21" ht="13.8" x14ac:dyDescent="0.25">
      <c r="A200" s="190"/>
      <c r="B200" s="47"/>
      <c r="C200" s="165"/>
      <c r="D200" s="29"/>
      <c r="E200" s="165"/>
      <c r="F200" s="165"/>
      <c r="G200" s="169"/>
      <c r="H200" s="168"/>
      <c r="I200" s="165"/>
      <c r="J200" s="165"/>
      <c r="K200" s="165"/>
      <c r="L200" s="165"/>
      <c r="M200" s="29"/>
      <c r="N200" s="165"/>
      <c r="O200" s="165"/>
      <c r="P200" s="165"/>
      <c r="Q200" s="44"/>
      <c r="R200" s="44"/>
      <c r="S200" s="44"/>
      <c r="T200" s="44"/>
      <c r="U200" s="44"/>
    </row>
    <row r="201" spans="1:21" ht="13.8" x14ac:dyDescent="0.25">
      <c r="A201" s="190"/>
      <c r="B201" s="47"/>
      <c r="C201" s="165"/>
      <c r="D201" s="29"/>
      <c r="E201" s="165"/>
      <c r="F201" s="165"/>
      <c r="G201" s="169"/>
      <c r="H201" s="168"/>
      <c r="I201" s="165"/>
      <c r="J201" s="165"/>
      <c r="K201" s="165"/>
      <c r="L201" s="165"/>
      <c r="M201" s="29"/>
      <c r="N201" s="165"/>
      <c r="O201" s="165"/>
      <c r="P201" s="165"/>
      <c r="Q201" s="44"/>
      <c r="R201" s="44"/>
      <c r="S201" s="44"/>
      <c r="T201" s="44"/>
      <c r="U201" s="44"/>
    </row>
    <row r="202" spans="1:21" ht="13.8" x14ac:dyDescent="0.25">
      <c r="A202" s="190"/>
      <c r="B202" s="47"/>
      <c r="C202" s="165"/>
      <c r="D202" s="29"/>
      <c r="E202" s="165"/>
      <c r="F202" s="165"/>
      <c r="G202" s="169"/>
      <c r="H202" s="168"/>
      <c r="I202" s="165"/>
      <c r="J202" s="165"/>
      <c r="K202" s="165"/>
      <c r="L202" s="165"/>
      <c r="M202" s="29"/>
      <c r="N202" s="165"/>
      <c r="O202" s="165"/>
      <c r="P202" s="165"/>
      <c r="Q202" s="44"/>
      <c r="R202" s="44"/>
      <c r="S202" s="44"/>
      <c r="T202" s="44"/>
      <c r="U202" s="44"/>
    </row>
    <row r="203" spans="1:21" ht="13.8" x14ac:dyDescent="0.25">
      <c r="A203" s="190"/>
      <c r="B203" s="47"/>
      <c r="C203" s="165"/>
      <c r="D203" s="29"/>
      <c r="E203" s="165"/>
      <c r="F203" s="165"/>
      <c r="G203" s="168"/>
      <c r="H203" s="168"/>
      <c r="I203" s="165"/>
      <c r="J203" s="165"/>
      <c r="K203" s="165"/>
      <c r="L203" s="165"/>
      <c r="M203" s="29"/>
      <c r="N203" s="165"/>
      <c r="O203" s="165"/>
      <c r="P203" s="165"/>
      <c r="Q203" s="44"/>
      <c r="R203" s="44"/>
      <c r="S203" s="44"/>
      <c r="T203" s="44"/>
      <c r="U203" s="44"/>
    </row>
    <row r="204" spans="1:21" ht="13.8" x14ac:dyDescent="0.25">
      <c r="A204" s="190"/>
      <c r="B204" s="47"/>
      <c r="C204" s="165"/>
      <c r="D204" s="29"/>
      <c r="E204" s="165"/>
      <c r="F204" s="165"/>
      <c r="G204" s="168"/>
      <c r="H204" s="168"/>
      <c r="I204" s="165"/>
      <c r="J204" s="165"/>
      <c r="K204" s="165"/>
      <c r="L204" s="165"/>
      <c r="M204" s="29"/>
      <c r="N204" s="165"/>
      <c r="O204" s="165"/>
      <c r="P204" s="165"/>
      <c r="Q204" s="44"/>
      <c r="R204" s="44"/>
      <c r="S204" s="44"/>
      <c r="T204" s="44"/>
      <c r="U204" s="44"/>
    </row>
    <row r="205" spans="1:21" ht="13.8" x14ac:dyDescent="0.25">
      <c r="A205" s="190"/>
      <c r="B205" s="47"/>
      <c r="C205" s="165"/>
      <c r="D205" s="29"/>
      <c r="E205" s="165"/>
      <c r="F205" s="165"/>
      <c r="G205" s="168"/>
      <c r="H205" s="168"/>
      <c r="I205" s="165"/>
      <c r="J205" s="165"/>
      <c r="K205" s="165"/>
      <c r="L205" s="165"/>
      <c r="M205" s="29"/>
      <c r="N205" s="165"/>
      <c r="O205" s="165"/>
      <c r="P205" s="165"/>
      <c r="Q205" s="44"/>
      <c r="R205" s="44"/>
      <c r="S205" s="44"/>
      <c r="T205" s="44"/>
      <c r="U205" s="44"/>
    </row>
    <row r="206" spans="1:21" ht="13.8" x14ac:dyDescent="0.25">
      <c r="A206" s="190"/>
      <c r="B206" s="47"/>
      <c r="C206" s="165"/>
      <c r="D206" s="29"/>
      <c r="E206" s="165"/>
      <c r="F206" s="165"/>
      <c r="G206" s="168"/>
      <c r="H206" s="168"/>
      <c r="I206" s="165"/>
      <c r="J206" s="165"/>
      <c r="K206" s="165"/>
      <c r="L206" s="165"/>
      <c r="M206" s="29"/>
      <c r="N206" s="165"/>
      <c r="O206" s="165"/>
      <c r="P206" s="165"/>
      <c r="Q206" s="44"/>
      <c r="R206" s="44"/>
      <c r="S206" s="44"/>
      <c r="T206" s="44"/>
      <c r="U206" s="44"/>
    </row>
    <row r="207" spans="1:21" ht="13.8" x14ac:dyDescent="0.25">
      <c r="A207" s="190"/>
      <c r="B207" s="47"/>
      <c r="C207" s="165"/>
      <c r="D207" s="29"/>
      <c r="E207" s="165"/>
      <c r="F207" s="165"/>
      <c r="G207" s="168"/>
      <c r="H207" s="168"/>
      <c r="I207" s="165"/>
      <c r="J207" s="165"/>
      <c r="K207" s="165"/>
      <c r="L207" s="165"/>
      <c r="M207" s="29"/>
      <c r="N207" s="165"/>
      <c r="O207" s="165"/>
      <c r="P207" s="165"/>
      <c r="Q207" s="44"/>
      <c r="R207" s="44"/>
      <c r="S207" s="44"/>
      <c r="T207" s="44"/>
      <c r="U207" s="44"/>
    </row>
    <row r="208" spans="1:21" ht="13.8" x14ac:dyDescent="0.25">
      <c r="A208" s="190"/>
      <c r="B208" s="47"/>
      <c r="C208" s="165"/>
      <c r="D208" s="29"/>
      <c r="E208" s="165"/>
      <c r="F208" s="165"/>
      <c r="G208" s="168"/>
      <c r="H208" s="168"/>
      <c r="I208" s="165"/>
      <c r="J208" s="165"/>
      <c r="K208" s="165"/>
      <c r="L208" s="165"/>
      <c r="M208" s="29"/>
      <c r="N208" s="165"/>
      <c r="O208" s="165"/>
      <c r="P208" s="165"/>
      <c r="Q208" s="44"/>
      <c r="R208" s="44"/>
      <c r="S208" s="44"/>
      <c r="T208" s="44"/>
      <c r="U208" s="44"/>
    </row>
    <row r="209" spans="1:21" ht="13.8" x14ac:dyDescent="0.25">
      <c r="A209" s="190"/>
      <c r="B209" s="47"/>
      <c r="C209" s="165"/>
      <c r="D209" s="29"/>
      <c r="E209" s="165"/>
      <c r="F209" s="165"/>
      <c r="G209" s="168"/>
      <c r="H209" s="168"/>
      <c r="I209" s="165"/>
      <c r="J209" s="165"/>
      <c r="K209" s="165"/>
      <c r="L209" s="165"/>
      <c r="M209" s="29"/>
      <c r="N209" s="165"/>
      <c r="O209" s="165"/>
      <c r="P209" s="165"/>
      <c r="Q209" s="44"/>
      <c r="R209" s="44"/>
      <c r="S209" s="44"/>
      <c r="T209" s="44"/>
      <c r="U209" s="44"/>
    </row>
    <row r="210" spans="1:21" ht="13.8" x14ac:dyDescent="0.25">
      <c r="A210" s="190"/>
      <c r="B210" s="47"/>
      <c r="C210" s="165"/>
      <c r="D210" s="29"/>
      <c r="E210" s="165"/>
      <c r="F210" s="165"/>
      <c r="G210" s="168"/>
      <c r="H210" s="168"/>
      <c r="I210" s="165"/>
      <c r="J210" s="165"/>
      <c r="K210" s="165"/>
      <c r="L210" s="165"/>
      <c r="M210" s="29"/>
      <c r="N210" s="165"/>
      <c r="O210" s="165"/>
      <c r="P210" s="165"/>
      <c r="Q210" s="44"/>
      <c r="R210" s="44"/>
      <c r="S210" s="44"/>
      <c r="T210" s="44"/>
      <c r="U210" s="44"/>
    </row>
    <row r="211" spans="1:21" ht="13.8" x14ac:dyDescent="0.25">
      <c r="A211" s="190"/>
      <c r="B211" s="47"/>
      <c r="C211" s="165"/>
      <c r="D211" s="29"/>
      <c r="E211" s="165"/>
      <c r="F211" s="165"/>
      <c r="G211" s="168"/>
      <c r="H211" s="168"/>
      <c r="I211" s="165"/>
      <c r="J211" s="165"/>
      <c r="K211" s="165"/>
      <c r="L211" s="165"/>
      <c r="M211" s="29"/>
      <c r="N211" s="165"/>
      <c r="O211" s="165"/>
      <c r="P211" s="165"/>
      <c r="Q211" s="44"/>
      <c r="R211" s="44"/>
      <c r="S211" s="44"/>
      <c r="T211" s="44"/>
      <c r="U211" s="44"/>
    </row>
    <row r="212" spans="1:21" ht="13.8" x14ac:dyDescent="0.25">
      <c r="B212" s="165"/>
      <c r="C212" s="165"/>
      <c r="D212" s="29"/>
      <c r="E212" s="165"/>
      <c r="F212" s="165"/>
      <c r="G212" s="168"/>
      <c r="H212" s="168"/>
      <c r="I212" s="165"/>
      <c r="J212" s="165"/>
      <c r="K212" s="165"/>
      <c r="L212" s="165"/>
      <c r="M212" s="29"/>
      <c r="N212" s="165"/>
      <c r="O212" s="165"/>
      <c r="P212" s="165"/>
      <c r="Q212" s="44"/>
      <c r="R212" s="44"/>
      <c r="S212" s="44"/>
      <c r="T212" s="44"/>
      <c r="U212" s="44"/>
    </row>
  </sheetData>
  <sheetProtection password="CC57" sheet="1" objects="1" scenarios="1" formatCells="0" formatColumns="0" formatRows="0" insertRows="0" deleteRows="0"/>
  <mergeCells count="24">
    <mergeCell ref="N16:N17"/>
    <mergeCell ref="O16:O17"/>
    <mergeCell ref="P16:P17"/>
    <mergeCell ref="E16:E17"/>
    <mergeCell ref="F16:F17"/>
    <mergeCell ref="G16:G17"/>
    <mergeCell ref="H16:H17"/>
    <mergeCell ref="I16:J16"/>
    <mergeCell ref="K16:K17"/>
    <mergeCell ref="M16:M17"/>
    <mergeCell ref="L16:L17"/>
    <mergeCell ref="B2:B3"/>
    <mergeCell ref="C2:C3"/>
    <mergeCell ref="D2:N3"/>
    <mergeCell ref="D5:F5"/>
    <mergeCell ref="G5:H5"/>
    <mergeCell ref="B15:P15"/>
    <mergeCell ref="B8:C8"/>
    <mergeCell ref="D8:N8"/>
    <mergeCell ref="B10:C13"/>
    <mergeCell ref="D10:N10"/>
    <mergeCell ref="E11:N11"/>
    <mergeCell ref="E12:N12"/>
    <mergeCell ref="E13:N13"/>
  </mergeCells>
  <dataValidations count="7">
    <dataValidation type="whole" operator="greaterThanOrEqual" allowBlank="1" showInputMessage="1" showErrorMessage="1" sqref="G5:H5" xr:uid="{00000000-0002-0000-1400-000000000000}">
      <formula1>0</formula1>
    </dataValidation>
    <dataValidation type="date" allowBlank="1" showInputMessage="1" showErrorMessage="1" sqref="G18:H212 M18:M212" xr:uid="{00000000-0002-0000-1400-000001000000}">
      <formula1>29221</formula1>
      <formula2>44926</formula2>
    </dataValidation>
    <dataValidation type="list" allowBlank="1" showInputMessage="1" showErrorMessage="1" sqref="K18:K212" xr:uid="{00000000-0002-0000-1400-000002000000}">
      <formula1 xml:space="preserve"> Estado_sumario</formula1>
    </dataValidation>
    <dataValidation type="list" allowBlank="1" showInputMessage="1" showErrorMessage="1" sqref="J18:J212" xr:uid="{00000000-0002-0000-1400-000003000000}">
      <formula1>motivo_sumario</formula1>
    </dataValidation>
    <dataValidation type="list" allowBlank="1" showInputMessage="1" showErrorMessage="1" sqref="E18:E212" xr:uid="{00000000-0002-0000-1400-000004000000}">
      <formula1>Tipo_Sumario</formula1>
    </dataValidation>
    <dataValidation type="list" allowBlank="1" showInputMessage="1" showErrorMessage="1" sqref="B18:B212" xr:uid="{00000000-0002-0000-1400-000005000000}">
      <formula1>REGION</formula1>
    </dataValidation>
    <dataValidation type="list" allowBlank="1" showInputMessage="1" showErrorMessage="1" sqref="N18:O212" xr:uid="{00000000-0002-0000-1400-000006000000}">
      <formula1>ordena_invest</formula1>
    </dataValidation>
  </dataValidations>
  <printOptions horizontalCentered="1"/>
  <pageMargins left="0.74803149606299213" right="0.74803149606299213" top="0.98425196850393704" bottom="0.98425196850393704" header="0" footer="0"/>
  <pageSetup scale="7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tint="0.499984740745262"/>
  </sheetPr>
  <dimension ref="A1:C41"/>
  <sheetViews>
    <sheetView workbookViewId="0">
      <selection activeCell="C1" sqref="C1"/>
    </sheetView>
  </sheetViews>
  <sheetFormatPr baseColWidth="10" defaultRowHeight="14.4" x14ac:dyDescent="0.3"/>
  <cols>
    <col min="1" max="1" width="2.109375" style="64" customWidth="1"/>
    <col min="2" max="2" width="39.33203125" style="66" customWidth="1"/>
    <col min="3" max="3" width="132.44140625" style="66" customWidth="1"/>
    <col min="4" max="4" width="39.44140625" style="67" bestFit="1" customWidth="1"/>
    <col min="5" max="5" width="11.44140625" style="67"/>
    <col min="6" max="6" width="6.6640625" style="67" customWidth="1"/>
    <col min="7" max="7" width="23.44140625" style="67" customWidth="1"/>
    <col min="8" max="9" width="18.44140625" style="67" customWidth="1"/>
    <col min="10" max="254" width="11.44140625" style="67"/>
    <col min="255" max="255" width="2.109375" style="67" customWidth="1"/>
    <col min="256" max="257" width="38.44140625" style="67" customWidth="1"/>
    <col min="258" max="258" width="39.33203125" style="67" customWidth="1"/>
    <col min="259" max="259" width="132.44140625" style="67" customWidth="1"/>
    <col min="260" max="260" width="39.44140625" style="67" bestFit="1" customWidth="1"/>
    <col min="261" max="261" width="11.44140625" style="67"/>
    <col min="262" max="262" width="6.6640625" style="67" customWidth="1"/>
    <col min="263" max="263" width="23.44140625" style="67" customWidth="1"/>
    <col min="264" max="265" width="18.44140625" style="67" customWidth="1"/>
    <col min="266" max="510" width="11.44140625" style="67"/>
    <col min="511" max="511" width="2.109375" style="67" customWidth="1"/>
    <col min="512" max="513" width="38.44140625" style="67" customWidth="1"/>
    <col min="514" max="514" width="39.33203125" style="67" customWidth="1"/>
    <col min="515" max="515" width="132.44140625" style="67" customWidth="1"/>
    <col min="516" max="516" width="39.44140625" style="67" bestFit="1" customWidth="1"/>
    <col min="517" max="517" width="11.44140625" style="67"/>
    <col min="518" max="518" width="6.6640625" style="67" customWidth="1"/>
    <col min="519" max="519" width="23.44140625" style="67" customWidth="1"/>
    <col min="520" max="521" width="18.44140625" style="67" customWidth="1"/>
    <col min="522" max="766" width="11.44140625" style="67"/>
    <col min="767" max="767" width="2.109375" style="67" customWidth="1"/>
    <col min="768" max="769" width="38.44140625" style="67" customWidth="1"/>
    <col min="770" max="770" width="39.33203125" style="67" customWidth="1"/>
    <col min="771" max="771" width="132.44140625" style="67" customWidth="1"/>
    <col min="772" max="772" width="39.44140625" style="67" bestFit="1" customWidth="1"/>
    <col min="773" max="773" width="11.44140625" style="67"/>
    <col min="774" max="774" width="6.6640625" style="67" customWidth="1"/>
    <col min="775" max="775" width="23.44140625" style="67" customWidth="1"/>
    <col min="776" max="777" width="18.44140625" style="67" customWidth="1"/>
    <col min="778" max="1022" width="11.44140625" style="67"/>
    <col min="1023" max="1023" width="2.109375" style="67" customWidth="1"/>
    <col min="1024" max="1025" width="38.44140625" style="67" customWidth="1"/>
    <col min="1026" max="1026" width="39.33203125" style="67" customWidth="1"/>
    <col min="1027" max="1027" width="132.44140625" style="67" customWidth="1"/>
    <col min="1028" max="1028" width="39.44140625" style="67" bestFit="1" customWidth="1"/>
    <col min="1029" max="1029" width="11.44140625" style="67"/>
    <col min="1030" max="1030" width="6.6640625" style="67" customWidth="1"/>
    <col min="1031" max="1031" width="23.44140625" style="67" customWidth="1"/>
    <col min="1032" max="1033" width="18.44140625" style="67" customWidth="1"/>
    <col min="1034" max="1278" width="11.44140625" style="67"/>
    <col min="1279" max="1279" width="2.109375" style="67" customWidth="1"/>
    <col min="1280" max="1281" width="38.44140625" style="67" customWidth="1"/>
    <col min="1282" max="1282" width="39.33203125" style="67" customWidth="1"/>
    <col min="1283" max="1283" width="132.44140625" style="67" customWidth="1"/>
    <col min="1284" max="1284" width="39.44140625" style="67" bestFit="1" customWidth="1"/>
    <col min="1285" max="1285" width="11.44140625" style="67"/>
    <col min="1286" max="1286" width="6.6640625" style="67" customWidth="1"/>
    <col min="1287" max="1287" width="23.44140625" style="67" customWidth="1"/>
    <col min="1288" max="1289" width="18.44140625" style="67" customWidth="1"/>
    <col min="1290" max="1534" width="11.44140625" style="67"/>
    <col min="1535" max="1535" width="2.109375" style="67" customWidth="1"/>
    <col min="1536" max="1537" width="38.44140625" style="67" customWidth="1"/>
    <col min="1538" max="1538" width="39.33203125" style="67" customWidth="1"/>
    <col min="1539" max="1539" width="132.44140625" style="67" customWidth="1"/>
    <col min="1540" max="1540" width="39.44140625" style="67" bestFit="1" customWidth="1"/>
    <col min="1541" max="1541" width="11.44140625" style="67"/>
    <col min="1542" max="1542" width="6.6640625" style="67" customWidth="1"/>
    <col min="1543" max="1543" width="23.44140625" style="67" customWidth="1"/>
    <col min="1544" max="1545" width="18.44140625" style="67" customWidth="1"/>
    <col min="1546" max="1790" width="11.44140625" style="67"/>
    <col min="1791" max="1791" width="2.109375" style="67" customWidth="1"/>
    <col min="1792" max="1793" width="38.44140625" style="67" customWidth="1"/>
    <col min="1794" max="1794" width="39.33203125" style="67" customWidth="1"/>
    <col min="1795" max="1795" width="132.44140625" style="67" customWidth="1"/>
    <col min="1796" max="1796" width="39.44140625" style="67" bestFit="1" customWidth="1"/>
    <col min="1797" max="1797" width="11.44140625" style="67"/>
    <col min="1798" max="1798" width="6.6640625" style="67" customWidth="1"/>
    <col min="1799" max="1799" width="23.44140625" style="67" customWidth="1"/>
    <col min="1800" max="1801" width="18.44140625" style="67" customWidth="1"/>
    <col min="1802" max="2046" width="11.44140625" style="67"/>
    <col min="2047" max="2047" width="2.109375" style="67" customWidth="1"/>
    <col min="2048" max="2049" width="38.44140625" style="67" customWidth="1"/>
    <col min="2050" max="2050" width="39.33203125" style="67" customWidth="1"/>
    <col min="2051" max="2051" width="132.44140625" style="67" customWidth="1"/>
    <col min="2052" max="2052" width="39.44140625" style="67" bestFit="1" customWidth="1"/>
    <col min="2053" max="2053" width="11.44140625" style="67"/>
    <col min="2054" max="2054" width="6.6640625" style="67" customWidth="1"/>
    <col min="2055" max="2055" width="23.44140625" style="67" customWidth="1"/>
    <col min="2056" max="2057" width="18.44140625" style="67" customWidth="1"/>
    <col min="2058" max="2302" width="11.44140625" style="67"/>
    <col min="2303" max="2303" width="2.109375" style="67" customWidth="1"/>
    <col min="2304" max="2305" width="38.44140625" style="67" customWidth="1"/>
    <col min="2306" max="2306" width="39.33203125" style="67" customWidth="1"/>
    <col min="2307" max="2307" width="132.44140625" style="67" customWidth="1"/>
    <col min="2308" max="2308" width="39.44140625" style="67" bestFit="1" customWidth="1"/>
    <col min="2309" max="2309" width="11.44140625" style="67"/>
    <col min="2310" max="2310" width="6.6640625" style="67" customWidth="1"/>
    <col min="2311" max="2311" width="23.44140625" style="67" customWidth="1"/>
    <col min="2312" max="2313" width="18.44140625" style="67" customWidth="1"/>
    <col min="2314" max="2558" width="11.44140625" style="67"/>
    <col min="2559" max="2559" width="2.109375" style="67" customWidth="1"/>
    <col min="2560" max="2561" width="38.44140625" style="67" customWidth="1"/>
    <col min="2562" max="2562" width="39.33203125" style="67" customWidth="1"/>
    <col min="2563" max="2563" width="132.44140625" style="67" customWidth="1"/>
    <col min="2564" max="2564" width="39.44140625" style="67" bestFit="1" customWidth="1"/>
    <col min="2565" max="2565" width="11.44140625" style="67"/>
    <col min="2566" max="2566" width="6.6640625" style="67" customWidth="1"/>
    <col min="2567" max="2567" width="23.44140625" style="67" customWidth="1"/>
    <col min="2568" max="2569" width="18.44140625" style="67" customWidth="1"/>
    <col min="2570" max="2814" width="11.44140625" style="67"/>
    <col min="2815" max="2815" width="2.109375" style="67" customWidth="1"/>
    <col min="2816" max="2817" width="38.44140625" style="67" customWidth="1"/>
    <col min="2818" max="2818" width="39.33203125" style="67" customWidth="1"/>
    <col min="2819" max="2819" width="132.44140625" style="67" customWidth="1"/>
    <col min="2820" max="2820" width="39.44140625" style="67" bestFit="1" customWidth="1"/>
    <col min="2821" max="2821" width="11.44140625" style="67"/>
    <col min="2822" max="2822" width="6.6640625" style="67" customWidth="1"/>
    <col min="2823" max="2823" width="23.44140625" style="67" customWidth="1"/>
    <col min="2824" max="2825" width="18.44140625" style="67" customWidth="1"/>
    <col min="2826" max="3070" width="11.44140625" style="67"/>
    <col min="3071" max="3071" width="2.109375" style="67" customWidth="1"/>
    <col min="3072" max="3073" width="38.44140625" style="67" customWidth="1"/>
    <col min="3074" max="3074" width="39.33203125" style="67" customWidth="1"/>
    <col min="3075" max="3075" width="132.44140625" style="67" customWidth="1"/>
    <col min="3076" max="3076" width="39.44140625" style="67" bestFit="1" customWidth="1"/>
    <col min="3077" max="3077" width="11.44140625" style="67"/>
    <col min="3078" max="3078" width="6.6640625" style="67" customWidth="1"/>
    <col min="3079" max="3079" width="23.44140625" style="67" customWidth="1"/>
    <col min="3080" max="3081" width="18.44140625" style="67" customWidth="1"/>
    <col min="3082" max="3326" width="11.44140625" style="67"/>
    <col min="3327" max="3327" width="2.109375" style="67" customWidth="1"/>
    <col min="3328" max="3329" width="38.44140625" style="67" customWidth="1"/>
    <col min="3330" max="3330" width="39.33203125" style="67" customWidth="1"/>
    <col min="3331" max="3331" width="132.44140625" style="67" customWidth="1"/>
    <col min="3332" max="3332" width="39.44140625" style="67" bestFit="1" customWidth="1"/>
    <col min="3333" max="3333" width="11.44140625" style="67"/>
    <col min="3334" max="3334" width="6.6640625" style="67" customWidth="1"/>
    <col min="3335" max="3335" width="23.44140625" style="67" customWidth="1"/>
    <col min="3336" max="3337" width="18.44140625" style="67" customWidth="1"/>
    <col min="3338" max="3582" width="11.44140625" style="67"/>
    <col min="3583" max="3583" width="2.109375" style="67" customWidth="1"/>
    <col min="3584" max="3585" width="38.44140625" style="67" customWidth="1"/>
    <col min="3586" max="3586" width="39.33203125" style="67" customWidth="1"/>
    <col min="3587" max="3587" width="132.44140625" style="67" customWidth="1"/>
    <col min="3588" max="3588" width="39.44140625" style="67" bestFit="1" customWidth="1"/>
    <col min="3589" max="3589" width="11.44140625" style="67"/>
    <col min="3590" max="3590" width="6.6640625" style="67" customWidth="1"/>
    <col min="3591" max="3591" width="23.44140625" style="67" customWidth="1"/>
    <col min="3592" max="3593" width="18.44140625" style="67" customWidth="1"/>
    <col min="3594" max="3838" width="11.44140625" style="67"/>
    <col min="3839" max="3839" width="2.109375" style="67" customWidth="1"/>
    <col min="3840" max="3841" width="38.44140625" style="67" customWidth="1"/>
    <col min="3842" max="3842" width="39.33203125" style="67" customWidth="1"/>
    <col min="3843" max="3843" width="132.44140625" style="67" customWidth="1"/>
    <col min="3844" max="3844" width="39.44140625" style="67" bestFit="1" customWidth="1"/>
    <col min="3845" max="3845" width="11.44140625" style="67"/>
    <col min="3846" max="3846" width="6.6640625" style="67" customWidth="1"/>
    <col min="3847" max="3847" width="23.44140625" style="67" customWidth="1"/>
    <col min="3848" max="3849" width="18.44140625" style="67" customWidth="1"/>
    <col min="3850" max="4094" width="11.44140625" style="67"/>
    <col min="4095" max="4095" width="2.109375" style="67" customWidth="1"/>
    <col min="4096" max="4097" width="38.44140625" style="67" customWidth="1"/>
    <col min="4098" max="4098" width="39.33203125" style="67" customWidth="1"/>
    <col min="4099" max="4099" width="132.44140625" style="67" customWidth="1"/>
    <col min="4100" max="4100" width="39.44140625" style="67" bestFit="1" customWidth="1"/>
    <col min="4101" max="4101" width="11.44140625" style="67"/>
    <col min="4102" max="4102" width="6.6640625" style="67" customWidth="1"/>
    <col min="4103" max="4103" width="23.44140625" style="67" customWidth="1"/>
    <col min="4104" max="4105" width="18.44140625" style="67" customWidth="1"/>
    <col min="4106" max="4350" width="11.44140625" style="67"/>
    <col min="4351" max="4351" width="2.109375" style="67" customWidth="1"/>
    <col min="4352" max="4353" width="38.44140625" style="67" customWidth="1"/>
    <col min="4354" max="4354" width="39.33203125" style="67" customWidth="1"/>
    <col min="4355" max="4355" width="132.44140625" style="67" customWidth="1"/>
    <col min="4356" max="4356" width="39.44140625" style="67" bestFit="1" customWidth="1"/>
    <col min="4357" max="4357" width="11.44140625" style="67"/>
    <col min="4358" max="4358" width="6.6640625" style="67" customWidth="1"/>
    <col min="4359" max="4359" width="23.44140625" style="67" customWidth="1"/>
    <col min="4360" max="4361" width="18.44140625" style="67" customWidth="1"/>
    <col min="4362" max="4606" width="11.44140625" style="67"/>
    <col min="4607" max="4607" width="2.109375" style="67" customWidth="1"/>
    <col min="4608" max="4609" width="38.44140625" style="67" customWidth="1"/>
    <col min="4610" max="4610" width="39.33203125" style="67" customWidth="1"/>
    <col min="4611" max="4611" width="132.44140625" style="67" customWidth="1"/>
    <col min="4612" max="4612" width="39.44140625" style="67" bestFit="1" customWidth="1"/>
    <col min="4613" max="4613" width="11.44140625" style="67"/>
    <col min="4614" max="4614" width="6.6640625" style="67" customWidth="1"/>
    <col min="4615" max="4615" width="23.44140625" style="67" customWidth="1"/>
    <col min="4616" max="4617" width="18.44140625" style="67" customWidth="1"/>
    <col min="4618" max="4862" width="11.44140625" style="67"/>
    <col min="4863" max="4863" width="2.109375" style="67" customWidth="1"/>
    <col min="4864" max="4865" width="38.44140625" style="67" customWidth="1"/>
    <col min="4866" max="4866" width="39.33203125" style="67" customWidth="1"/>
    <col min="4867" max="4867" width="132.44140625" style="67" customWidth="1"/>
    <col min="4868" max="4868" width="39.44140625" style="67" bestFit="1" customWidth="1"/>
    <col min="4869" max="4869" width="11.44140625" style="67"/>
    <col min="4870" max="4870" width="6.6640625" style="67" customWidth="1"/>
    <col min="4871" max="4871" width="23.44140625" style="67" customWidth="1"/>
    <col min="4872" max="4873" width="18.44140625" style="67" customWidth="1"/>
    <col min="4874" max="5118" width="11.44140625" style="67"/>
    <col min="5119" max="5119" width="2.109375" style="67" customWidth="1"/>
    <col min="5120" max="5121" width="38.44140625" style="67" customWidth="1"/>
    <col min="5122" max="5122" width="39.33203125" style="67" customWidth="1"/>
    <col min="5123" max="5123" width="132.44140625" style="67" customWidth="1"/>
    <col min="5124" max="5124" width="39.44140625" style="67" bestFit="1" customWidth="1"/>
    <col min="5125" max="5125" width="11.44140625" style="67"/>
    <col min="5126" max="5126" width="6.6640625" style="67" customWidth="1"/>
    <col min="5127" max="5127" width="23.44140625" style="67" customWidth="1"/>
    <col min="5128" max="5129" width="18.44140625" style="67" customWidth="1"/>
    <col min="5130" max="5374" width="11.44140625" style="67"/>
    <col min="5375" max="5375" width="2.109375" style="67" customWidth="1"/>
    <col min="5376" max="5377" width="38.44140625" style="67" customWidth="1"/>
    <col min="5378" max="5378" width="39.33203125" style="67" customWidth="1"/>
    <col min="5379" max="5379" width="132.44140625" style="67" customWidth="1"/>
    <col min="5380" max="5380" width="39.44140625" style="67" bestFit="1" customWidth="1"/>
    <col min="5381" max="5381" width="11.44140625" style="67"/>
    <col min="5382" max="5382" width="6.6640625" style="67" customWidth="1"/>
    <col min="5383" max="5383" width="23.44140625" style="67" customWidth="1"/>
    <col min="5384" max="5385" width="18.44140625" style="67" customWidth="1"/>
    <col min="5386" max="5630" width="11.44140625" style="67"/>
    <col min="5631" max="5631" width="2.109375" style="67" customWidth="1"/>
    <col min="5632" max="5633" width="38.44140625" style="67" customWidth="1"/>
    <col min="5634" max="5634" width="39.33203125" style="67" customWidth="1"/>
    <col min="5635" max="5635" width="132.44140625" style="67" customWidth="1"/>
    <col min="5636" max="5636" width="39.44140625" style="67" bestFit="1" customWidth="1"/>
    <col min="5637" max="5637" width="11.44140625" style="67"/>
    <col min="5638" max="5638" width="6.6640625" style="67" customWidth="1"/>
    <col min="5639" max="5639" width="23.44140625" style="67" customWidth="1"/>
    <col min="5640" max="5641" width="18.44140625" style="67" customWidth="1"/>
    <col min="5642" max="5886" width="11.44140625" style="67"/>
    <col min="5887" max="5887" width="2.109375" style="67" customWidth="1"/>
    <col min="5888" max="5889" width="38.44140625" style="67" customWidth="1"/>
    <col min="5890" max="5890" width="39.33203125" style="67" customWidth="1"/>
    <col min="5891" max="5891" width="132.44140625" style="67" customWidth="1"/>
    <col min="5892" max="5892" width="39.44140625" style="67" bestFit="1" customWidth="1"/>
    <col min="5893" max="5893" width="11.44140625" style="67"/>
    <col min="5894" max="5894" width="6.6640625" style="67" customWidth="1"/>
    <col min="5895" max="5895" width="23.44140625" style="67" customWidth="1"/>
    <col min="5896" max="5897" width="18.44140625" style="67" customWidth="1"/>
    <col min="5898" max="6142" width="11.44140625" style="67"/>
    <col min="6143" max="6143" width="2.109375" style="67" customWidth="1"/>
    <col min="6144" max="6145" width="38.44140625" style="67" customWidth="1"/>
    <col min="6146" max="6146" width="39.33203125" style="67" customWidth="1"/>
    <col min="6147" max="6147" width="132.44140625" style="67" customWidth="1"/>
    <col min="6148" max="6148" width="39.44140625" style="67" bestFit="1" customWidth="1"/>
    <col min="6149" max="6149" width="11.44140625" style="67"/>
    <col min="6150" max="6150" width="6.6640625" style="67" customWidth="1"/>
    <col min="6151" max="6151" width="23.44140625" style="67" customWidth="1"/>
    <col min="6152" max="6153" width="18.44140625" style="67" customWidth="1"/>
    <col min="6154" max="6398" width="11.44140625" style="67"/>
    <col min="6399" max="6399" width="2.109375" style="67" customWidth="1"/>
    <col min="6400" max="6401" width="38.44140625" style="67" customWidth="1"/>
    <col min="6402" max="6402" width="39.33203125" style="67" customWidth="1"/>
    <col min="6403" max="6403" width="132.44140625" style="67" customWidth="1"/>
    <col min="6404" max="6404" width="39.44140625" style="67" bestFit="1" customWidth="1"/>
    <col min="6405" max="6405" width="11.44140625" style="67"/>
    <col min="6406" max="6406" width="6.6640625" style="67" customWidth="1"/>
    <col min="6407" max="6407" width="23.44140625" style="67" customWidth="1"/>
    <col min="6408" max="6409" width="18.44140625" style="67" customWidth="1"/>
    <col min="6410" max="6654" width="11.44140625" style="67"/>
    <col min="6655" max="6655" width="2.109375" style="67" customWidth="1"/>
    <col min="6656" max="6657" width="38.44140625" style="67" customWidth="1"/>
    <col min="6658" max="6658" width="39.33203125" style="67" customWidth="1"/>
    <col min="6659" max="6659" width="132.44140625" style="67" customWidth="1"/>
    <col min="6660" max="6660" width="39.44140625" style="67" bestFit="1" customWidth="1"/>
    <col min="6661" max="6661" width="11.44140625" style="67"/>
    <col min="6662" max="6662" width="6.6640625" style="67" customWidth="1"/>
    <col min="6663" max="6663" width="23.44140625" style="67" customWidth="1"/>
    <col min="6664" max="6665" width="18.44140625" style="67" customWidth="1"/>
    <col min="6666" max="6910" width="11.44140625" style="67"/>
    <col min="6911" max="6911" width="2.109375" style="67" customWidth="1"/>
    <col min="6912" max="6913" width="38.44140625" style="67" customWidth="1"/>
    <col min="6914" max="6914" width="39.33203125" style="67" customWidth="1"/>
    <col min="6915" max="6915" width="132.44140625" style="67" customWidth="1"/>
    <col min="6916" max="6916" width="39.44140625" style="67" bestFit="1" customWidth="1"/>
    <col min="6917" max="6917" width="11.44140625" style="67"/>
    <col min="6918" max="6918" width="6.6640625" style="67" customWidth="1"/>
    <col min="6919" max="6919" width="23.44140625" style="67" customWidth="1"/>
    <col min="6920" max="6921" width="18.44140625" style="67" customWidth="1"/>
    <col min="6922" max="7166" width="11.44140625" style="67"/>
    <col min="7167" max="7167" width="2.109375" style="67" customWidth="1"/>
    <col min="7168" max="7169" width="38.44140625" style="67" customWidth="1"/>
    <col min="7170" max="7170" width="39.33203125" style="67" customWidth="1"/>
    <col min="7171" max="7171" width="132.44140625" style="67" customWidth="1"/>
    <col min="7172" max="7172" width="39.44140625" style="67" bestFit="1" customWidth="1"/>
    <col min="7173" max="7173" width="11.44140625" style="67"/>
    <col min="7174" max="7174" width="6.6640625" style="67" customWidth="1"/>
    <col min="7175" max="7175" width="23.44140625" style="67" customWidth="1"/>
    <col min="7176" max="7177" width="18.44140625" style="67" customWidth="1"/>
    <col min="7178" max="7422" width="11.44140625" style="67"/>
    <col min="7423" max="7423" width="2.109375" style="67" customWidth="1"/>
    <col min="7424" max="7425" width="38.44140625" style="67" customWidth="1"/>
    <col min="7426" max="7426" width="39.33203125" style="67" customWidth="1"/>
    <col min="7427" max="7427" width="132.44140625" style="67" customWidth="1"/>
    <col min="7428" max="7428" width="39.44140625" style="67" bestFit="1" customWidth="1"/>
    <col min="7429" max="7429" width="11.44140625" style="67"/>
    <col min="7430" max="7430" width="6.6640625" style="67" customWidth="1"/>
    <col min="7431" max="7431" width="23.44140625" style="67" customWidth="1"/>
    <col min="7432" max="7433" width="18.44140625" style="67" customWidth="1"/>
    <col min="7434" max="7678" width="11.44140625" style="67"/>
    <col min="7679" max="7679" width="2.109375" style="67" customWidth="1"/>
    <col min="7680" max="7681" width="38.44140625" style="67" customWidth="1"/>
    <col min="7682" max="7682" width="39.33203125" style="67" customWidth="1"/>
    <col min="7683" max="7683" width="132.44140625" style="67" customWidth="1"/>
    <col min="7684" max="7684" width="39.44140625" style="67" bestFit="1" customWidth="1"/>
    <col min="7685" max="7685" width="11.44140625" style="67"/>
    <col min="7686" max="7686" width="6.6640625" style="67" customWidth="1"/>
    <col min="7687" max="7687" width="23.44140625" style="67" customWidth="1"/>
    <col min="7688" max="7689" width="18.44140625" style="67" customWidth="1"/>
    <col min="7690" max="7934" width="11.44140625" style="67"/>
    <col min="7935" max="7935" width="2.109375" style="67" customWidth="1"/>
    <col min="7936" max="7937" width="38.44140625" style="67" customWidth="1"/>
    <col min="7938" max="7938" width="39.33203125" style="67" customWidth="1"/>
    <col min="7939" max="7939" width="132.44140625" style="67" customWidth="1"/>
    <col min="7940" max="7940" width="39.44140625" style="67" bestFit="1" customWidth="1"/>
    <col min="7941" max="7941" width="11.44140625" style="67"/>
    <col min="7942" max="7942" width="6.6640625" style="67" customWidth="1"/>
    <col min="7943" max="7943" width="23.44140625" style="67" customWidth="1"/>
    <col min="7944" max="7945" width="18.44140625" style="67" customWidth="1"/>
    <col min="7946" max="8190" width="11.44140625" style="67"/>
    <col min="8191" max="8191" width="2.109375" style="67" customWidth="1"/>
    <col min="8192" max="8193" width="38.44140625" style="67" customWidth="1"/>
    <col min="8194" max="8194" width="39.33203125" style="67" customWidth="1"/>
    <col min="8195" max="8195" width="132.44140625" style="67" customWidth="1"/>
    <col min="8196" max="8196" width="39.44140625" style="67" bestFit="1" customWidth="1"/>
    <col min="8197" max="8197" width="11.44140625" style="67"/>
    <col min="8198" max="8198" width="6.6640625" style="67" customWidth="1"/>
    <col min="8199" max="8199" width="23.44140625" style="67" customWidth="1"/>
    <col min="8200" max="8201" width="18.44140625" style="67" customWidth="1"/>
    <col min="8202" max="8446" width="11.44140625" style="67"/>
    <col min="8447" max="8447" width="2.109375" style="67" customWidth="1"/>
    <col min="8448" max="8449" width="38.44140625" style="67" customWidth="1"/>
    <col min="8450" max="8450" width="39.33203125" style="67" customWidth="1"/>
    <col min="8451" max="8451" width="132.44140625" style="67" customWidth="1"/>
    <col min="8452" max="8452" width="39.44140625" style="67" bestFit="1" customWidth="1"/>
    <col min="8453" max="8453" width="11.44140625" style="67"/>
    <col min="8454" max="8454" width="6.6640625" style="67" customWidth="1"/>
    <col min="8455" max="8455" width="23.44140625" style="67" customWidth="1"/>
    <col min="8456" max="8457" width="18.44140625" style="67" customWidth="1"/>
    <col min="8458" max="8702" width="11.44140625" style="67"/>
    <col min="8703" max="8703" width="2.109375" style="67" customWidth="1"/>
    <col min="8704" max="8705" width="38.44140625" style="67" customWidth="1"/>
    <col min="8706" max="8706" width="39.33203125" style="67" customWidth="1"/>
    <col min="8707" max="8707" width="132.44140625" style="67" customWidth="1"/>
    <col min="8708" max="8708" width="39.44140625" style="67" bestFit="1" customWidth="1"/>
    <col min="8709" max="8709" width="11.44140625" style="67"/>
    <col min="8710" max="8710" width="6.6640625" style="67" customWidth="1"/>
    <col min="8711" max="8711" width="23.44140625" style="67" customWidth="1"/>
    <col min="8712" max="8713" width="18.44140625" style="67" customWidth="1"/>
    <col min="8714" max="8958" width="11.44140625" style="67"/>
    <col min="8959" max="8959" width="2.109375" style="67" customWidth="1"/>
    <col min="8960" max="8961" width="38.44140625" style="67" customWidth="1"/>
    <col min="8962" max="8962" width="39.33203125" style="67" customWidth="1"/>
    <col min="8963" max="8963" width="132.44140625" style="67" customWidth="1"/>
    <col min="8964" max="8964" width="39.44140625" style="67" bestFit="1" customWidth="1"/>
    <col min="8965" max="8965" width="11.44140625" style="67"/>
    <col min="8966" max="8966" width="6.6640625" style="67" customWidth="1"/>
    <col min="8967" max="8967" width="23.44140625" style="67" customWidth="1"/>
    <col min="8968" max="8969" width="18.44140625" style="67" customWidth="1"/>
    <col min="8970" max="9214" width="11.44140625" style="67"/>
    <col min="9215" max="9215" width="2.109375" style="67" customWidth="1"/>
    <col min="9216" max="9217" width="38.44140625" style="67" customWidth="1"/>
    <col min="9218" max="9218" width="39.33203125" style="67" customWidth="1"/>
    <col min="9219" max="9219" width="132.44140625" style="67" customWidth="1"/>
    <col min="9220" max="9220" width="39.44140625" style="67" bestFit="1" customWidth="1"/>
    <col min="9221" max="9221" width="11.44140625" style="67"/>
    <col min="9222" max="9222" width="6.6640625" style="67" customWidth="1"/>
    <col min="9223" max="9223" width="23.44140625" style="67" customWidth="1"/>
    <col min="9224" max="9225" width="18.44140625" style="67" customWidth="1"/>
    <col min="9226" max="9470" width="11.44140625" style="67"/>
    <col min="9471" max="9471" width="2.109375" style="67" customWidth="1"/>
    <col min="9472" max="9473" width="38.44140625" style="67" customWidth="1"/>
    <col min="9474" max="9474" width="39.33203125" style="67" customWidth="1"/>
    <col min="9475" max="9475" width="132.44140625" style="67" customWidth="1"/>
    <col min="9476" max="9476" width="39.44140625" style="67" bestFit="1" customWidth="1"/>
    <col min="9477" max="9477" width="11.44140625" style="67"/>
    <col min="9478" max="9478" width="6.6640625" style="67" customWidth="1"/>
    <col min="9479" max="9479" width="23.44140625" style="67" customWidth="1"/>
    <col min="9480" max="9481" width="18.44140625" style="67" customWidth="1"/>
    <col min="9482" max="9726" width="11.44140625" style="67"/>
    <col min="9727" max="9727" width="2.109375" style="67" customWidth="1"/>
    <col min="9728" max="9729" width="38.44140625" style="67" customWidth="1"/>
    <col min="9730" max="9730" width="39.33203125" style="67" customWidth="1"/>
    <col min="9731" max="9731" width="132.44140625" style="67" customWidth="1"/>
    <col min="9732" max="9732" width="39.44140625" style="67" bestFit="1" customWidth="1"/>
    <col min="9733" max="9733" width="11.44140625" style="67"/>
    <col min="9734" max="9734" width="6.6640625" style="67" customWidth="1"/>
    <col min="9735" max="9735" width="23.44140625" style="67" customWidth="1"/>
    <col min="9736" max="9737" width="18.44140625" style="67" customWidth="1"/>
    <col min="9738" max="9982" width="11.44140625" style="67"/>
    <col min="9983" max="9983" width="2.109375" style="67" customWidth="1"/>
    <col min="9984" max="9985" width="38.44140625" style="67" customWidth="1"/>
    <col min="9986" max="9986" width="39.33203125" style="67" customWidth="1"/>
    <col min="9987" max="9987" width="132.44140625" style="67" customWidth="1"/>
    <col min="9988" max="9988" width="39.44140625" style="67" bestFit="1" customWidth="1"/>
    <col min="9989" max="9989" width="11.44140625" style="67"/>
    <col min="9990" max="9990" width="6.6640625" style="67" customWidth="1"/>
    <col min="9991" max="9991" width="23.44140625" style="67" customWidth="1"/>
    <col min="9992" max="9993" width="18.44140625" style="67" customWidth="1"/>
    <col min="9994" max="10238" width="11.44140625" style="67"/>
    <col min="10239" max="10239" width="2.109375" style="67" customWidth="1"/>
    <col min="10240" max="10241" width="38.44140625" style="67" customWidth="1"/>
    <col min="10242" max="10242" width="39.33203125" style="67" customWidth="1"/>
    <col min="10243" max="10243" width="132.44140625" style="67" customWidth="1"/>
    <col min="10244" max="10244" width="39.44140625" style="67" bestFit="1" customWidth="1"/>
    <col min="10245" max="10245" width="11.44140625" style="67"/>
    <col min="10246" max="10246" width="6.6640625" style="67" customWidth="1"/>
    <col min="10247" max="10247" width="23.44140625" style="67" customWidth="1"/>
    <col min="10248" max="10249" width="18.44140625" style="67" customWidth="1"/>
    <col min="10250" max="10494" width="11.44140625" style="67"/>
    <col min="10495" max="10495" width="2.109375" style="67" customWidth="1"/>
    <col min="10496" max="10497" width="38.44140625" style="67" customWidth="1"/>
    <col min="10498" max="10498" width="39.33203125" style="67" customWidth="1"/>
    <col min="10499" max="10499" width="132.44140625" style="67" customWidth="1"/>
    <col min="10500" max="10500" width="39.44140625" style="67" bestFit="1" customWidth="1"/>
    <col min="10501" max="10501" width="11.44140625" style="67"/>
    <col min="10502" max="10502" width="6.6640625" style="67" customWidth="1"/>
    <col min="10503" max="10503" width="23.44140625" style="67" customWidth="1"/>
    <col min="10504" max="10505" width="18.44140625" style="67" customWidth="1"/>
    <col min="10506" max="10750" width="11.44140625" style="67"/>
    <col min="10751" max="10751" width="2.109375" style="67" customWidth="1"/>
    <col min="10752" max="10753" width="38.44140625" style="67" customWidth="1"/>
    <col min="10754" max="10754" width="39.33203125" style="67" customWidth="1"/>
    <col min="10755" max="10755" width="132.44140625" style="67" customWidth="1"/>
    <col min="10756" max="10756" width="39.44140625" style="67" bestFit="1" customWidth="1"/>
    <col min="10757" max="10757" width="11.44140625" style="67"/>
    <col min="10758" max="10758" width="6.6640625" style="67" customWidth="1"/>
    <col min="10759" max="10759" width="23.44140625" style="67" customWidth="1"/>
    <col min="10760" max="10761" width="18.44140625" style="67" customWidth="1"/>
    <col min="10762" max="11006" width="11.44140625" style="67"/>
    <col min="11007" max="11007" width="2.109375" style="67" customWidth="1"/>
    <col min="11008" max="11009" width="38.44140625" style="67" customWidth="1"/>
    <col min="11010" max="11010" width="39.33203125" style="67" customWidth="1"/>
    <col min="11011" max="11011" width="132.44140625" style="67" customWidth="1"/>
    <col min="11012" max="11012" width="39.44140625" style="67" bestFit="1" customWidth="1"/>
    <col min="11013" max="11013" width="11.44140625" style="67"/>
    <col min="11014" max="11014" width="6.6640625" style="67" customWidth="1"/>
    <col min="11015" max="11015" width="23.44140625" style="67" customWidth="1"/>
    <col min="11016" max="11017" width="18.44140625" style="67" customWidth="1"/>
    <col min="11018" max="11262" width="11.44140625" style="67"/>
    <col min="11263" max="11263" width="2.109375" style="67" customWidth="1"/>
    <col min="11264" max="11265" width="38.44140625" style="67" customWidth="1"/>
    <col min="11266" max="11266" width="39.33203125" style="67" customWidth="1"/>
    <col min="11267" max="11267" width="132.44140625" style="67" customWidth="1"/>
    <col min="11268" max="11268" width="39.44140625" style="67" bestFit="1" customWidth="1"/>
    <col min="11269" max="11269" width="11.44140625" style="67"/>
    <col min="11270" max="11270" width="6.6640625" style="67" customWidth="1"/>
    <col min="11271" max="11271" width="23.44140625" style="67" customWidth="1"/>
    <col min="11272" max="11273" width="18.44140625" style="67" customWidth="1"/>
    <col min="11274" max="11518" width="11.44140625" style="67"/>
    <col min="11519" max="11519" width="2.109375" style="67" customWidth="1"/>
    <col min="11520" max="11521" width="38.44140625" style="67" customWidth="1"/>
    <col min="11522" max="11522" width="39.33203125" style="67" customWidth="1"/>
    <col min="11523" max="11523" width="132.44140625" style="67" customWidth="1"/>
    <col min="11524" max="11524" width="39.44140625" style="67" bestFit="1" customWidth="1"/>
    <col min="11525" max="11525" width="11.44140625" style="67"/>
    <col min="11526" max="11526" width="6.6640625" style="67" customWidth="1"/>
    <col min="11527" max="11527" width="23.44140625" style="67" customWidth="1"/>
    <col min="11528" max="11529" width="18.44140625" style="67" customWidth="1"/>
    <col min="11530" max="11774" width="11.44140625" style="67"/>
    <col min="11775" max="11775" width="2.109375" style="67" customWidth="1"/>
    <col min="11776" max="11777" width="38.44140625" style="67" customWidth="1"/>
    <col min="11778" max="11778" width="39.33203125" style="67" customWidth="1"/>
    <col min="11779" max="11779" width="132.44140625" style="67" customWidth="1"/>
    <col min="11780" max="11780" width="39.44140625" style="67" bestFit="1" customWidth="1"/>
    <col min="11781" max="11781" width="11.44140625" style="67"/>
    <col min="11782" max="11782" width="6.6640625" style="67" customWidth="1"/>
    <col min="11783" max="11783" width="23.44140625" style="67" customWidth="1"/>
    <col min="11784" max="11785" width="18.44140625" style="67" customWidth="1"/>
    <col min="11786" max="12030" width="11.44140625" style="67"/>
    <col min="12031" max="12031" width="2.109375" style="67" customWidth="1"/>
    <col min="12032" max="12033" width="38.44140625" style="67" customWidth="1"/>
    <col min="12034" max="12034" width="39.33203125" style="67" customWidth="1"/>
    <col min="12035" max="12035" width="132.44140625" style="67" customWidth="1"/>
    <col min="12036" max="12036" width="39.44140625" style="67" bestFit="1" customWidth="1"/>
    <col min="12037" max="12037" width="11.44140625" style="67"/>
    <col min="12038" max="12038" width="6.6640625" style="67" customWidth="1"/>
    <col min="12039" max="12039" width="23.44140625" style="67" customWidth="1"/>
    <col min="12040" max="12041" width="18.44140625" style="67" customWidth="1"/>
    <col min="12042" max="12286" width="11.44140625" style="67"/>
    <col min="12287" max="12287" width="2.109375" style="67" customWidth="1"/>
    <col min="12288" max="12289" width="38.44140625" style="67" customWidth="1"/>
    <col min="12290" max="12290" width="39.33203125" style="67" customWidth="1"/>
    <col min="12291" max="12291" width="132.44140625" style="67" customWidth="1"/>
    <col min="12292" max="12292" width="39.44140625" style="67" bestFit="1" customWidth="1"/>
    <col min="12293" max="12293" width="11.44140625" style="67"/>
    <col min="12294" max="12294" width="6.6640625" style="67" customWidth="1"/>
    <col min="12295" max="12295" width="23.44140625" style="67" customWidth="1"/>
    <col min="12296" max="12297" width="18.44140625" style="67" customWidth="1"/>
    <col min="12298" max="12542" width="11.44140625" style="67"/>
    <col min="12543" max="12543" width="2.109375" style="67" customWidth="1"/>
    <col min="12544" max="12545" width="38.44140625" style="67" customWidth="1"/>
    <col min="12546" max="12546" width="39.33203125" style="67" customWidth="1"/>
    <col min="12547" max="12547" width="132.44140625" style="67" customWidth="1"/>
    <col min="12548" max="12548" width="39.44140625" style="67" bestFit="1" customWidth="1"/>
    <col min="12549" max="12549" width="11.44140625" style="67"/>
    <col min="12550" max="12550" width="6.6640625" style="67" customWidth="1"/>
    <col min="12551" max="12551" width="23.44140625" style="67" customWidth="1"/>
    <col min="12552" max="12553" width="18.44140625" style="67" customWidth="1"/>
    <col min="12554" max="12798" width="11.44140625" style="67"/>
    <col min="12799" max="12799" width="2.109375" style="67" customWidth="1"/>
    <col min="12800" max="12801" width="38.44140625" style="67" customWidth="1"/>
    <col min="12802" max="12802" width="39.33203125" style="67" customWidth="1"/>
    <col min="12803" max="12803" width="132.44140625" style="67" customWidth="1"/>
    <col min="12804" max="12804" width="39.44140625" style="67" bestFit="1" customWidth="1"/>
    <col min="12805" max="12805" width="11.44140625" style="67"/>
    <col min="12806" max="12806" width="6.6640625" style="67" customWidth="1"/>
    <col min="12807" max="12807" width="23.44140625" style="67" customWidth="1"/>
    <col min="12808" max="12809" width="18.44140625" style="67" customWidth="1"/>
    <col min="12810" max="13054" width="11.44140625" style="67"/>
    <col min="13055" max="13055" width="2.109375" style="67" customWidth="1"/>
    <col min="13056" max="13057" width="38.44140625" style="67" customWidth="1"/>
    <col min="13058" max="13058" width="39.33203125" style="67" customWidth="1"/>
    <col min="13059" max="13059" width="132.44140625" style="67" customWidth="1"/>
    <col min="13060" max="13060" width="39.44140625" style="67" bestFit="1" customWidth="1"/>
    <col min="13061" max="13061" width="11.44140625" style="67"/>
    <col min="13062" max="13062" width="6.6640625" style="67" customWidth="1"/>
    <col min="13063" max="13063" width="23.44140625" style="67" customWidth="1"/>
    <col min="13064" max="13065" width="18.44140625" style="67" customWidth="1"/>
    <col min="13066" max="13310" width="11.44140625" style="67"/>
    <col min="13311" max="13311" width="2.109375" style="67" customWidth="1"/>
    <col min="13312" max="13313" width="38.44140625" style="67" customWidth="1"/>
    <col min="13314" max="13314" width="39.33203125" style="67" customWidth="1"/>
    <col min="13315" max="13315" width="132.44140625" style="67" customWidth="1"/>
    <col min="13316" max="13316" width="39.44140625" style="67" bestFit="1" customWidth="1"/>
    <col min="13317" max="13317" width="11.44140625" style="67"/>
    <col min="13318" max="13318" width="6.6640625" style="67" customWidth="1"/>
    <col min="13319" max="13319" width="23.44140625" style="67" customWidth="1"/>
    <col min="13320" max="13321" width="18.44140625" style="67" customWidth="1"/>
    <col min="13322" max="13566" width="11.44140625" style="67"/>
    <col min="13567" max="13567" width="2.109375" style="67" customWidth="1"/>
    <col min="13568" max="13569" width="38.44140625" style="67" customWidth="1"/>
    <col min="13570" max="13570" width="39.33203125" style="67" customWidth="1"/>
    <col min="13571" max="13571" width="132.44140625" style="67" customWidth="1"/>
    <col min="13572" max="13572" width="39.44140625" style="67" bestFit="1" customWidth="1"/>
    <col min="13573" max="13573" width="11.44140625" style="67"/>
    <col min="13574" max="13574" width="6.6640625" style="67" customWidth="1"/>
    <col min="13575" max="13575" width="23.44140625" style="67" customWidth="1"/>
    <col min="13576" max="13577" width="18.44140625" style="67" customWidth="1"/>
    <col min="13578" max="13822" width="11.44140625" style="67"/>
    <col min="13823" max="13823" width="2.109375" style="67" customWidth="1"/>
    <col min="13824" max="13825" width="38.44140625" style="67" customWidth="1"/>
    <col min="13826" max="13826" width="39.33203125" style="67" customWidth="1"/>
    <col min="13827" max="13827" width="132.44140625" style="67" customWidth="1"/>
    <col min="13828" max="13828" width="39.44140625" style="67" bestFit="1" customWidth="1"/>
    <col min="13829" max="13829" width="11.44140625" style="67"/>
    <col min="13830" max="13830" width="6.6640625" style="67" customWidth="1"/>
    <col min="13831" max="13831" width="23.44140625" style="67" customWidth="1"/>
    <col min="13832" max="13833" width="18.44140625" style="67" customWidth="1"/>
    <col min="13834" max="14078" width="11.44140625" style="67"/>
    <col min="14079" max="14079" width="2.109375" style="67" customWidth="1"/>
    <col min="14080" max="14081" width="38.44140625" style="67" customWidth="1"/>
    <col min="14082" max="14082" width="39.33203125" style="67" customWidth="1"/>
    <col min="14083" max="14083" width="132.44140625" style="67" customWidth="1"/>
    <col min="14084" max="14084" width="39.44140625" style="67" bestFit="1" customWidth="1"/>
    <col min="14085" max="14085" width="11.44140625" style="67"/>
    <col min="14086" max="14086" width="6.6640625" style="67" customWidth="1"/>
    <col min="14087" max="14087" width="23.44140625" style="67" customWidth="1"/>
    <col min="14088" max="14089" width="18.44140625" style="67" customWidth="1"/>
    <col min="14090" max="14334" width="11.44140625" style="67"/>
    <col min="14335" max="14335" width="2.109375" style="67" customWidth="1"/>
    <col min="14336" max="14337" width="38.44140625" style="67" customWidth="1"/>
    <col min="14338" max="14338" width="39.33203125" style="67" customWidth="1"/>
    <col min="14339" max="14339" width="132.44140625" style="67" customWidth="1"/>
    <col min="14340" max="14340" width="39.44140625" style="67" bestFit="1" customWidth="1"/>
    <col min="14341" max="14341" width="11.44140625" style="67"/>
    <col min="14342" max="14342" width="6.6640625" style="67" customWidth="1"/>
    <col min="14343" max="14343" width="23.44140625" style="67" customWidth="1"/>
    <col min="14344" max="14345" width="18.44140625" style="67" customWidth="1"/>
    <col min="14346" max="14590" width="11.44140625" style="67"/>
    <col min="14591" max="14591" width="2.109375" style="67" customWidth="1"/>
    <col min="14592" max="14593" width="38.44140625" style="67" customWidth="1"/>
    <col min="14594" max="14594" width="39.33203125" style="67" customWidth="1"/>
    <col min="14595" max="14595" width="132.44140625" style="67" customWidth="1"/>
    <col min="14596" max="14596" width="39.44140625" style="67" bestFit="1" customWidth="1"/>
    <col min="14597" max="14597" width="11.44140625" style="67"/>
    <col min="14598" max="14598" width="6.6640625" style="67" customWidth="1"/>
    <col min="14599" max="14599" width="23.44140625" style="67" customWidth="1"/>
    <col min="14600" max="14601" width="18.44140625" style="67" customWidth="1"/>
    <col min="14602" max="14846" width="11.44140625" style="67"/>
    <col min="14847" max="14847" width="2.109375" style="67" customWidth="1"/>
    <col min="14848" max="14849" width="38.44140625" style="67" customWidth="1"/>
    <col min="14850" max="14850" width="39.33203125" style="67" customWidth="1"/>
    <col min="14851" max="14851" width="132.44140625" style="67" customWidth="1"/>
    <col min="14852" max="14852" width="39.44140625" style="67" bestFit="1" customWidth="1"/>
    <col min="14853" max="14853" width="11.44140625" style="67"/>
    <col min="14854" max="14854" width="6.6640625" style="67" customWidth="1"/>
    <col min="14855" max="14855" width="23.44140625" style="67" customWidth="1"/>
    <col min="14856" max="14857" width="18.44140625" style="67" customWidth="1"/>
    <col min="14858" max="15102" width="11.44140625" style="67"/>
    <col min="15103" max="15103" width="2.109375" style="67" customWidth="1"/>
    <col min="15104" max="15105" width="38.44140625" style="67" customWidth="1"/>
    <col min="15106" max="15106" width="39.33203125" style="67" customWidth="1"/>
    <col min="15107" max="15107" width="132.44140625" style="67" customWidth="1"/>
    <col min="15108" max="15108" width="39.44140625" style="67" bestFit="1" customWidth="1"/>
    <col min="15109" max="15109" width="11.44140625" style="67"/>
    <col min="15110" max="15110" width="6.6640625" style="67" customWidth="1"/>
    <col min="15111" max="15111" width="23.44140625" style="67" customWidth="1"/>
    <col min="15112" max="15113" width="18.44140625" style="67" customWidth="1"/>
    <col min="15114" max="15358" width="11.44140625" style="67"/>
    <col min="15359" max="15359" width="2.109375" style="67" customWidth="1"/>
    <col min="15360" max="15361" width="38.44140625" style="67" customWidth="1"/>
    <col min="15362" max="15362" width="39.33203125" style="67" customWidth="1"/>
    <col min="15363" max="15363" width="132.44140625" style="67" customWidth="1"/>
    <col min="15364" max="15364" width="39.44140625" style="67" bestFit="1" customWidth="1"/>
    <col min="15365" max="15365" width="11.44140625" style="67"/>
    <col min="15366" max="15366" width="6.6640625" style="67" customWidth="1"/>
    <col min="15367" max="15367" width="23.44140625" style="67" customWidth="1"/>
    <col min="15368" max="15369" width="18.44140625" style="67" customWidth="1"/>
    <col min="15370" max="15614" width="11.44140625" style="67"/>
    <col min="15615" max="15615" width="2.109375" style="67" customWidth="1"/>
    <col min="15616" max="15617" width="38.44140625" style="67" customWidth="1"/>
    <col min="15618" max="15618" width="39.33203125" style="67" customWidth="1"/>
    <col min="15619" max="15619" width="132.44140625" style="67" customWidth="1"/>
    <col min="15620" max="15620" width="39.44140625" style="67" bestFit="1" customWidth="1"/>
    <col min="15621" max="15621" width="11.44140625" style="67"/>
    <col min="15622" max="15622" width="6.6640625" style="67" customWidth="1"/>
    <col min="15623" max="15623" width="23.44140625" style="67" customWidth="1"/>
    <col min="15624" max="15625" width="18.44140625" style="67" customWidth="1"/>
    <col min="15626" max="15870" width="11.44140625" style="67"/>
    <col min="15871" max="15871" width="2.109375" style="67" customWidth="1"/>
    <col min="15872" max="15873" width="38.44140625" style="67" customWidth="1"/>
    <col min="15874" max="15874" width="39.33203125" style="67" customWidth="1"/>
    <col min="15875" max="15875" width="132.44140625" style="67" customWidth="1"/>
    <col min="15876" max="15876" width="39.44140625" style="67" bestFit="1" customWidth="1"/>
    <col min="15877" max="15877" width="11.44140625" style="67"/>
    <col min="15878" max="15878" width="6.6640625" style="67" customWidth="1"/>
    <col min="15879" max="15879" width="23.44140625" style="67" customWidth="1"/>
    <col min="15880" max="15881" width="18.44140625" style="67" customWidth="1"/>
    <col min="15882" max="16126" width="11.44140625" style="67"/>
    <col min="16127" max="16127" width="2.109375" style="67" customWidth="1"/>
    <col min="16128" max="16129" width="38.44140625" style="67" customWidth="1"/>
    <col min="16130" max="16130" width="39.33203125" style="67" customWidth="1"/>
    <col min="16131" max="16131" width="132.44140625" style="67" customWidth="1"/>
    <col min="16132" max="16132" width="39.44140625" style="67" bestFit="1" customWidth="1"/>
    <col min="16133" max="16133" width="11.44140625" style="67"/>
    <col min="16134" max="16134" width="6.6640625" style="67" customWidth="1"/>
    <col min="16135" max="16135" width="23.44140625" style="67" customWidth="1"/>
    <col min="16136" max="16137" width="18.44140625" style="67" customWidth="1"/>
    <col min="16138" max="16384" width="11.44140625" style="67"/>
  </cols>
  <sheetData>
    <row r="1" spans="1:3" x14ac:dyDescent="0.3">
      <c r="B1" s="65"/>
    </row>
    <row r="2" spans="1:3" ht="15" thickBot="1" x14ac:dyDescent="0.35"/>
    <row r="3" spans="1:3" s="70" customFormat="1" ht="16.2" thickBot="1" x14ac:dyDescent="0.35">
      <c r="A3" s="68"/>
      <c r="B3" s="69" t="s">
        <v>1381</v>
      </c>
      <c r="C3" s="69" t="s">
        <v>1382</v>
      </c>
    </row>
    <row r="4" spans="1:3" ht="31.5" customHeight="1" thickBot="1" x14ac:dyDescent="0.35">
      <c r="B4" s="71" t="s">
        <v>1313</v>
      </c>
      <c r="C4" s="72" t="s">
        <v>1383</v>
      </c>
    </row>
    <row r="5" spans="1:3" ht="30" customHeight="1" thickBot="1" x14ac:dyDescent="0.35">
      <c r="B5" s="71" t="s">
        <v>1315</v>
      </c>
      <c r="C5" s="73" t="s">
        <v>1384</v>
      </c>
    </row>
    <row r="6" spans="1:3" ht="47.25" customHeight="1" thickBot="1" x14ac:dyDescent="0.35">
      <c r="B6" s="71" t="s">
        <v>1317</v>
      </c>
      <c r="C6" s="74" t="s">
        <v>1385</v>
      </c>
    </row>
    <row r="7" spans="1:3" ht="51" customHeight="1" thickBot="1" x14ac:dyDescent="0.35">
      <c r="B7" s="75" t="s">
        <v>1318</v>
      </c>
      <c r="C7" s="73" t="s">
        <v>1386</v>
      </c>
    </row>
    <row r="8" spans="1:3" ht="39.75" customHeight="1" thickBot="1" x14ac:dyDescent="0.35">
      <c r="B8" s="75" t="s">
        <v>1319</v>
      </c>
      <c r="C8" s="72" t="s">
        <v>1387</v>
      </c>
    </row>
    <row r="9" spans="1:3" ht="35.25" customHeight="1" thickBot="1" x14ac:dyDescent="0.35">
      <c r="B9" s="71" t="s">
        <v>1320</v>
      </c>
      <c r="C9" s="72" t="s">
        <v>1388</v>
      </c>
    </row>
    <row r="10" spans="1:3" ht="45" customHeight="1" thickBot="1" x14ac:dyDescent="0.35">
      <c r="B10" s="71" t="s">
        <v>1321</v>
      </c>
      <c r="C10" s="72" t="s">
        <v>1389</v>
      </c>
    </row>
    <row r="11" spans="1:3" ht="30.75" customHeight="1" thickBot="1" x14ac:dyDescent="0.35">
      <c r="B11" s="71" t="s">
        <v>1322</v>
      </c>
      <c r="C11" s="72" t="s">
        <v>1390</v>
      </c>
    </row>
    <row r="12" spans="1:3" ht="30.75" customHeight="1" thickBot="1" x14ac:dyDescent="0.35">
      <c r="B12" s="76" t="s">
        <v>1391</v>
      </c>
      <c r="C12" s="72" t="s">
        <v>1392</v>
      </c>
    </row>
    <row r="13" spans="1:3" ht="54.75" customHeight="1" thickBot="1" x14ac:dyDescent="0.35">
      <c r="B13" s="71" t="s">
        <v>1324</v>
      </c>
      <c r="C13" s="72" t="s">
        <v>1393</v>
      </c>
    </row>
    <row r="14" spans="1:3" ht="33" customHeight="1" thickBot="1" x14ac:dyDescent="0.35">
      <c r="B14" s="76" t="s">
        <v>1327</v>
      </c>
      <c r="C14" s="73" t="s">
        <v>1394</v>
      </c>
    </row>
    <row r="15" spans="1:3" ht="27" customHeight="1" thickBot="1" x14ac:dyDescent="0.35">
      <c r="B15" s="76" t="s">
        <v>1325</v>
      </c>
      <c r="C15" s="72" t="s">
        <v>1395</v>
      </c>
    </row>
    <row r="16" spans="1:3" ht="35.25" customHeight="1" thickBot="1" x14ac:dyDescent="0.35">
      <c r="B16" s="76" t="s">
        <v>1396</v>
      </c>
      <c r="C16" s="77" t="s">
        <v>1397</v>
      </c>
    </row>
    <row r="17" spans="2:3" ht="34.5" customHeight="1" thickBot="1" x14ac:dyDescent="0.35">
      <c r="B17" s="71" t="s">
        <v>1328</v>
      </c>
      <c r="C17" s="72" t="s">
        <v>1398</v>
      </c>
    </row>
    <row r="18" spans="2:3" ht="49.5" customHeight="1" thickBot="1" x14ac:dyDescent="0.35">
      <c r="B18" s="71" t="s">
        <v>1329</v>
      </c>
      <c r="C18" s="78" t="s">
        <v>1399</v>
      </c>
    </row>
    <row r="19" spans="2:3" ht="24.6" thickBot="1" x14ac:dyDescent="0.35">
      <c r="B19" s="71" t="s">
        <v>1330</v>
      </c>
      <c r="C19" s="72" t="s">
        <v>1400</v>
      </c>
    </row>
    <row r="20" spans="2:3" ht="45" customHeight="1" thickBot="1" x14ac:dyDescent="0.35">
      <c r="B20" s="71" t="s">
        <v>1331</v>
      </c>
      <c r="C20" s="73" t="s">
        <v>1401</v>
      </c>
    </row>
    <row r="21" spans="2:3" ht="32.25" customHeight="1" thickBot="1" x14ac:dyDescent="0.35">
      <c r="B21" s="71" t="s">
        <v>1333</v>
      </c>
      <c r="C21" s="77" t="s">
        <v>1402</v>
      </c>
    </row>
    <row r="22" spans="2:3" ht="24.6" thickBot="1" x14ac:dyDescent="0.35">
      <c r="B22" s="71" t="s">
        <v>1334</v>
      </c>
      <c r="C22" s="72" t="s">
        <v>1403</v>
      </c>
    </row>
    <row r="23" spans="2:3" ht="48.6" thickBot="1" x14ac:dyDescent="0.35">
      <c r="B23" s="71" t="s">
        <v>1335</v>
      </c>
      <c r="C23" s="79" t="s">
        <v>1404</v>
      </c>
    </row>
    <row r="24" spans="2:3" ht="24" customHeight="1" thickBot="1" x14ac:dyDescent="0.35">
      <c r="B24" s="71" t="s">
        <v>1336</v>
      </c>
      <c r="C24" s="74" t="s">
        <v>1405</v>
      </c>
    </row>
    <row r="25" spans="2:3" ht="24.6" thickBot="1" x14ac:dyDescent="0.35">
      <c r="B25" s="71" t="s">
        <v>1337</v>
      </c>
      <c r="C25" s="72" t="s">
        <v>1406</v>
      </c>
    </row>
    <row r="26" spans="2:3" ht="72.599999999999994" thickBot="1" x14ac:dyDescent="0.35">
      <c r="B26" s="71" t="s">
        <v>1338</v>
      </c>
      <c r="C26" s="72" t="s">
        <v>1407</v>
      </c>
    </row>
    <row r="27" spans="2:3" ht="48.6" thickBot="1" x14ac:dyDescent="0.35">
      <c r="B27" s="71" t="s">
        <v>1339</v>
      </c>
      <c r="C27" s="72" t="s">
        <v>1408</v>
      </c>
    </row>
    <row r="28" spans="2:3" ht="16.2" thickBot="1" x14ac:dyDescent="0.35">
      <c r="B28" s="71" t="s">
        <v>1340</v>
      </c>
      <c r="C28" s="73" t="s">
        <v>1409</v>
      </c>
    </row>
    <row r="29" spans="2:3" ht="48.6" thickBot="1" x14ac:dyDescent="0.35">
      <c r="B29" s="71" t="s">
        <v>1341</v>
      </c>
      <c r="C29" s="72" t="s">
        <v>1410</v>
      </c>
    </row>
    <row r="30" spans="2:3" ht="24.6" thickBot="1" x14ac:dyDescent="0.35">
      <c r="B30" s="71" t="s">
        <v>1342</v>
      </c>
      <c r="C30" s="72" t="s">
        <v>1411</v>
      </c>
    </row>
    <row r="31" spans="2:3" ht="25.5" customHeight="1" thickBot="1" x14ac:dyDescent="0.35">
      <c r="B31" s="71" t="s">
        <v>1343</v>
      </c>
      <c r="C31" s="72" t="s">
        <v>1412</v>
      </c>
    </row>
    <row r="32" spans="2:3" ht="24.6" thickBot="1" x14ac:dyDescent="0.35">
      <c r="B32" s="71" t="s">
        <v>1344</v>
      </c>
      <c r="C32" s="72" t="s">
        <v>1413</v>
      </c>
    </row>
    <row r="33" spans="2:3" ht="16.2" thickBot="1" x14ac:dyDescent="0.35">
      <c r="B33" s="71" t="s">
        <v>1345</v>
      </c>
      <c r="C33" s="73" t="s">
        <v>1414</v>
      </c>
    </row>
    <row r="34" spans="2:3" ht="16.5" customHeight="1" thickBot="1" x14ac:dyDescent="0.35">
      <c r="B34" s="71" t="s">
        <v>1346</v>
      </c>
      <c r="C34" s="73" t="s">
        <v>1415</v>
      </c>
    </row>
    <row r="35" spans="2:3" ht="39.75" customHeight="1" thickBot="1" x14ac:dyDescent="0.35">
      <c r="B35" s="71" t="s">
        <v>1347</v>
      </c>
      <c r="C35" s="72" t="s">
        <v>1416</v>
      </c>
    </row>
    <row r="36" spans="2:3" ht="45" customHeight="1" thickBot="1" x14ac:dyDescent="0.35">
      <c r="B36" s="71" t="s">
        <v>1348</v>
      </c>
      <c r="C36" s="74" t="s">
        <v>1417</v>
      </c>
    </row>
    <row r="37" spans="2:3" ht="16.2" thickBot="1" x14ac:dyDescent="0.35">
      <c r="B37" s="71" t="s">
        <v>776</v>
      </c>
      <c r="C37" s="72" t="s">
        <v>1418</v>
      </c>
    </row>
    <row r="38" spans="2:3" ht="16.2" thickBot="1" x14ac:dyDescent="0.35">
      <c r="B38" s="71" t="s">
        <v>770</v>
      </c>
      <c r="C38" s="72" t="s">
        <v>1419</v>
      </c>
    </row>
    <row r="39" spans="2:3" ht="16.2" thickBot="1" x14ac:dyDescent="0.35">
      <c r="B39" s="71" t="s">
        <v>1349</v>
      </c>
      <c r="C39" s="72" t="s">
        <v>1420</v>
      </c>
    </row>
    <row r="40" spans="2:3" ht="15" customHeight="1" x14ac:dyDescent="0.3">
      <c r="B40" s="80"/>
      <c r="C40" s="80"/>
    </row>
    <row r="41" spans="2:3" x14ac:dyDescent="0.3">
      <c r="B41" s="81"/>
    </row>
  </sheetData>
  <sheetProtection password="CC57" sheet="1" objects="1" scenarios="1" formatCells="0" formatColumns="0" formatRows="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BU724"/>
  <sheetViews>
    <sheetView topLeftCell="A25" zoomScale="80" zoomScaleNormal="80" workbookViewId="0">
      <selection activeCell="O19" sqref="O19"/>
    </sheetView>
  </sheetViews>
  <sheetFormatPr baseColWidth="10" defaultColWidth="17.6640625" defaultRowHeight="29.25" customHeight="1" x14ac:dyDescent="0.3"/>
  <cols>
    <col min="1" max="1" width="21.6640625" style="135" customWidth="1"/>
    <col min="2" max="2" width="35.6640625" style="135" customWidth="1"/>
    <col min="3" max="3" width="36.6640625" style="135" customWidth="1"/>
    <col min="4" max="4" width="59.44140625" style="135" bestFit="1" customWidth="1"/>
    <col min="5" max="5" width="17.6640625" style="135"/>
    <col min="6" max="6" width="22.44140625" style="135" customWidth="1"/>
    <col min="7" max="7" width="48.6640625" style="135" customWidth="1"/>
    <col min="8" max="8" width="48.109375" style="135" customWidth="1"/>
    <col min="9" max="9" width="27.6640625" style="135" customWidth="1"/>
    <col min="10" max="10" width="33.6640625" style="135" customWidth="1"/>
    <col min="11" max="11" width="46.6640625" style="135" customWidth="1"/>
    <col min="12" max="12" width="44.6640625" style="135" bestFit="1" customWidth="1"/>
    <col min="13" max="13" width="25.44140625" style="135" customWidth="1"/>
    <col min="14" max="14" width="26.6640625" style="135" customWidth="1"/>
    <col min="15" max="15" width="67.6640625" style="135" bestFit="1" customWidth="1"/>
    <col min="16" max="16" width="50.33203125" style="135" bestFit="1" customWidth="1"/>
    <col min="17" max="17" width="17.6640625" style="135"/>
    <col min="18" max="18" width="62.6640625" style="135" bestFit="1" customWidth="1"/>
    <col min="19" max="19" width="28.109375" style="135" customWidth="1"/>
    <col min="20" max="20" width="69" style="135" bestFit="1" customWidth="1"/>
    <col min="21" max="22" width="17.6640625" style="135"/>
    <col min="23" max="23" width="33.33203125" style="135" customWidth="1"/>
    <col min="24" max="24" width="22.6640625" style="135" customWidth="1"/>
    <col min="25" max="25" width="33" style="135" customWidth="1"/>
    <col min="26" max="27" width="17.6640625" style="135"/>
    <col min="28" max="28" width="25.6640625" style="135" customWidth="1"/>
    <col min="29" max="33" width="17.6640625" style="135"/>
    <col min="34" max="34" width="42.44140625" style="135" customWidth="1"/>
    <col min="35" max="35" width="39.6640625" style="135" customWidth="1"/>
    <col min="36" max="42" width="17.6640625" style="135"/>
    <col min="43" max="43" width="35" style="135" customWidth="1"/>
    <col min="44" max="44" width="52.33203125" style="135" customWidth="1"/>
    <col min="45" max="49" width="17.6640625" style="135"/>
    <col min="50" max="50" width="19.44140625" style="135" customWidth="1"/>
    <col min="51" max="59" width="17.6640625" style="135"/>
    <col min="60" max="60" width="27.109375" style="135" customWidth="1"/>
    <col min="61" max="66" width="17.6640625" style="135"/>
    <col min="67" max="67" width="22.109375" style="135" customWidth="1"/>
    <col min="68" max="16384" width="17.6640625" style="135"/>
  </cols>
  <sheetData>
    <row r="1" spans="1:73" ht="29.25" customHeight="1" thickBot="1" x14ac:dyDescent="0.35">
      <c r="A1" s="85" t="s">
        <v>0</v>
      </c>
      <c r="B1" s="85" t="s">
        <v>1</v>
      </c>
      <c r="C1" s="86" t="s">
        <v>2</v>
      </c>
      <c r="D1" s="87" t="s">
        <v>94</v>
      </c>
      <c r="E1" s="87" t="s">
        <v>936</v>
      </c>
      <c r="F1" s="89" t="s">
        <v>4</v>
      </c>
      <c r="G1" s="88" t="s">
        <v>710</v>
      </c>
      <c r="H1" s="90" t="s">
        <v>6</v>
      </c>
      <c r="I1" s="90" t="s">
        <v>7</v>
      </c>
      <c r="J1" s="90" t="s">
        <v>8</v>
      </c>
      <c r="K1" s="90" t="s">
        <v>711</v>
      </c>
      <c r="L1" s="90" t="s">
        <v>10</v>
      </c>
      <c r="M1" s="90" t="s">
        <v>263</v>
      </c>
      <c r="N1" s="90" t="s">
        <v>12</v>
      </c>
      <c r="O1" s="91" t="s">
        <v>281</v>
      </c>
      <c r="P1" s="151" t="s">
        <v>1433</v>
      </c>
      <c r="Q1" s="151" t="s">
        <v>712</v>
      </c>
      <c r="R1" s="151" t="s">
        <v>292</v>
      </c>
      <c r="S1" s="151" t="s">
        <v>17</v>
      </c>
      <c r="T1" s="92" t="s">
        <v>713</v>
      </c>
      <c r="U1" s="151" t="s">
        <v>714</v>
      </c>
      <c r="V1" s="151" t="s">
        <v>860</v>
      </c>
      <c r="W1" s="151" t="s">
        <v>21</v>
      </c>
      <c r="X1" s="151" t="s">
        <v>318</v>
      </c>
      <c r="Y1" s="151" t="s">
        <v>23</v>
      </c>
      <c r="Z1" s="145" t="s">
        <v>725</v>
      </c>
      <c r="AA1" s="93" t="s">
        <v>24</v>
      </c>
      <c r="AB1" s="94" t="s">
        <v>25</v>
      </c>
      <c r="AC1" s="94" t="s">
        <v>26</v>
      </c>
      <c r="AD1" s="94" t="s">
        <v>27</v>
      </c>
      <c r="AE1" s="94" t="s">
        <v>28</v>
      </c>
      <c r="AF1" s="94" t="s">
        <v>29</v>
      </c>
      <c r="AG1" s="94" t="s">
        <v>30</v>
      </c>
      <c r="AH1" s="94" t="s">
        <v>31</v>
      </c>
      <c r="AI1" s="94" t="s">
        <v>32</v>
      </c>
      <c r="AJ1" s="94" t="s">
        <v>33</v>
      </c>
      <c r="AK1" s="94" t="s">
        <v>34</v>
      </c>
      <c r="AL1" s="94" t="s">
        <v>35</v>
      </c>
      <c r="AM1" s="94" t="s">
        <v>36</v>
      </c>
      <c r="AN1" s="94" t="s">
        <v>37</v>
      </c>
      <c r="AO1" s="94" t="s">
        <v>38</v>
      </c>
      <c r="AP1" s="94" t="s">
        <v>39</v>
      </c>
      <c r="AQ1" s="94" t="s">
        <v>40</v>
      </c>
      <c r="AR1" s="94" t="s">
        <v>41</v>
      </c>
      <c r="AS1" s="94" t="s">
        <v>42</v>
      </c>
      <c r="AT1" s="94" t="s">
        <v>43</v>
      </c>
      <c r="AU1" s="94" t="s">
        <v>44</v>
      </c>
      <c r="AV1" s="94" t="s">
        <v>45</v>
      </c>
      <c r="AW1" s="94" t="s">
        <v>46</v>
      </c>
      <c r="AX1" s="94" t="s">
        <v>47</v>
      </c>
      <c r="AY1" s="94" t="s">
        <v>48</v>
      </c>
      <c r="AZ1" s="94" t="s">
        <v>49</v>
      </c>
      <c r="BA1" s="94" t="s">
        <v>50</v>
      </c>
      <c r="BB1" s="94" t="s">
        <v>51</v>
      </c>
      <c r="BC1" s="94" t="s">
        <v>52</v>
      </c>
      <c r="BD1" s="94" t="s">
        <v>53</v>
      </c>
      <c r="BE1" s="94" t="s">
        <v>54</v>
      </c>
      <c r="BF1" s="94" t="s">
        <v>55</v>
      </c>
      <c r="BG1" s="94" t="s">
        <v>56</v>
      </c>
      <c r="BH1" s="94" t="s">
        <v>57</v>
      </c>
      <c r="BI1" s="94" t="s">
        <v>58</v>
      </c>
      <c r="BJ1" s="94" t="s">
        <v>59</v>
      </c>
      <c r="BK1" s="94" t="s">
        <v>60</v>
      </c>
      <c r="BL1" s="94" t="s">
        <v>61</v>
      </c>
      <c r="BM1" s="95" t="s">
        <v>62</v>
      </c>
      <c r="BN1" s="96" t="s">
        <v>63</v>
      </c>
      <c r="BO1" s="96" t="s">
        <v>63</v>
      </c>
      <c r="BP1" s="96" t="s">
        <v>63</v>
      </c>
      <c r="BQ1" s="96" t="s">
        <v>63</v>
      </c>
      <c r="BR1" s="96" t="s">
        <v>63</v>
      </c>
      <c r="BS1" s="96" t="s">
        <v>63</v>
      </c>
      <c r="BT1" s="135" t="s">
        <v>63</v>
      </c>
      <c r="BU1" s="135" t="s">
        <v>63</v>
      </c>
    </row>
    <row r="2" spans="1:73" ht="29.25" customHeight="1" thickBot="1" x14ac:dyDescent="0.35">
      <c r="A2" s="97" t="s">
        <v>2</v>
      </c>
      <c r="B2" s="98" t="s">
        <v>26</v>
      </c>
      <c r="C2" s="98" t="s">
        <v>64</v>
      </c>
      <c r="D2" s="99" t="s">
        <v>65</v>
      </c>
      <c r="E2" s="100" t="s">
        <v>937</v>
      </c>
      <c r="F2" s="100" t="s">
        <v>66</v>
      </c>
      <c r="G2" s="98" t="s">
        <v>932</v>
      </c>
      <c r="H2" s="98" t="s">
        <v>703</v>
      </c>
      <c r="I2" s="148" t="s">
        <v>68</v>
      </c>
      <c r="J2" s="148" t="s">
        <v>69</v>
      </c>
      <c r="K2" s="148" t="s">
        <v>70</v>
      </c>
      <c r="L2" s="148" t="s">
        <v>71</v>
      </c>
      <c r="M2" s="148" t="s">
        <v>72</v>
      </c>
      <c r="N2" s="148" t="s">
        <v>73</v>
      </c>
      <c r="O2" s="136" t="s">
        <v>74</v>
      </c>
      <c r="P2" s="148" t="s">
        <v>75</v>
      </c>
      <c r="Q2" s="148" t="s">
        <v>76</v>
      </c>
      <c r="R2" s="137" t="s">
        <v>77</v>
      </c>
      <c r="S2" s="137" t="s">
        <v>78</v>
      </c>
      <c r="T2" s="136" t="s">
        <v>79</v>
      </c>
      <c r="U2" s="148" t="s">
        <v>719</v>
      </c>
      <c r="V2" s="152" t="s">
        <v>927</v>
      </c>
      <c r="W2" s="148" t="s">
        <v>81</v>
      </c>
      <c r="X2" s="148" t="s">
        <v>82</v>
      </c>
      <c r="Y2" s="148" t="s">
        <v>83</v>
      </c>
      <c r="Z2" s="148" t="s">
        <v>108</v>
      </c>
      <c r="AA2" s="101" t="s">
        <v>84</v>
      </c>
      <c r="AB2" s="102"/>
      <c r="AC2" s="103" t="s">
        <v>85</v>
      </c>
      <c r="AD2" s="104" t="s">
        <v>86</v>
      </c>
      <c r="AE2" s="102"/>
      <c r="AF2" s="102"/>
      <c r="AG2" s="105" t="s">
        <v>87</v>
      </c>
      <c r="AH2" s="102"/>
      <c r="AI2" s="102"/>
      <c r="AJ2" s="102"/>
      <c r="AK2" s="102"/>
      <c r="AL2" s="98" t="s">
        <v>88</v>
      </c>
      <c r="AM2" s="102"/>
      <c r="AN2" s="102"/>
      <c r="AO2" s="106" t="s">
        <v>89</v>
      </c>
      <c r="AP2" s="102"/>
      <c r="AQ2" s="98" t="s">
        <v>90</v>
      </c>
      <c r="AR2" s="106" t="s">
        <v>91</v>
      </c>
      <c r="AS2" s="102"/>
      <c r="AT2" s="102"/>
      <c r="AU2" s="102"/>
      <c r="AV2" s="102"/>
      <c r="AW2" s="102"/>
      <c r="AX2" s="102"/>
      <c r="AY2" s="102"/>
      <c r="AZ2" s="102"/>
      <c r="BA2" s="102"/>
      <c r="BB2" s="102"/>
      <c r="BC2" s="102"/>
      <c r="BD2" s="102"/>
      <c r="BE2" s="102"/>
      <c r="BF2" s="106" t="s">
        <v>92</v>
      </c>
      <c r="BG2" s="102"/>
      <c r="BH2" s="102"/>
      <c r="BI2" s="102"/>
      <c r="BJ2" s="102"/>
      <c r="BK2" s="102"/>
      <c r="BL2" s="102"/>
      <c r="BM2" s="138" t="s">
        <v>93</v>
      </c>
      <c r="BN2" s="107" t="s">
        <v>1006</v>
      </c>
      <c r="BO2" s="107" t="s">
        <v>1007</v>
      </c>
      <c r="BP2" s="107"/>
      <c r="BQ2" s="107" t="str">
        <f>TRIM($A2)</f>
        <v>AGRICULTURA</v>
      </c>
      <c r="BR2" s="107"/>
      <c r="BS2" s="107"/>
    </row>
    <row r="3" spans="1:73" ht="29.25" customHeight="1" thickBot="1" x14ac:dyDescent="0.35">
      <c r="A3" s="97" t="s">
        <v>94</v>
      </c>
      <c r="B3" s="98" t="s">
        <v>27</v>
      </c>
      <c r="C3" s="98" t="s">
        <v>95</v>
      </c>
      <c r="D3" s="108"/>
      <c r="E3" s="100" t="s">
        <v>938</v>
      </c>
      <c r="F3" s="100" t="s">
        <v>96</v>
      </c>
      <c r="G3" s="98" t="s">
        <v>97</v>
      </c>
      <c r="H3" s="98" t="s">
        <v>67</v>
      </c>
      <c r="I3" s="148" t="s">
        <v>99</v>
      </c>
      <c r="J3" s="148" t="s">
        <v>715</v>
      </c>
      <c r="K3" s="109" t="s">
        <v>100</v>
      </c>
      <c r="L3" s="148" t="s">
        <v>101</v>
      </c>
      <c r="M3" s="148" t="s">
        <v>102</v>
      </c>
      <c r="N3" s="148" t="s">
        <v>103</v>
      </c>
      <c r="O3" s="136" t="s">
        <v>104</v>
      </c>
      <c r="P3" s="148" t="s">
        <v>105</v>
      </c>
      <c r="Q3" s="139"/>
      <c r="R3" s="136" t="s">
        <v>106</v>
      </c>
      <c r="S3" s="148" t="s">
        <v>107</v>
      </c>
      <c r="T3" s="148" t="s">
        <v>135</v>
      </c>
      <c r="U3" s="140"/>
      <c r="V3" s="153" t="s">
        <v>928</v>
      </c>
      <c r="W3" s="148" t="s">
        <v>109</v>
      </c>
      <c r="X3" s="148" t="s">
        <v>110</v>
      </c>
      <c r="Y3" s="148" t="s">
        <v>111</v>
      </c>
      <c r="Z3" s="148" t="s">
        <v>726</v>
      </c>
      <c r="AA3" s="101" t="s">
        <v>112</v>
      </c>
      <c r="AB3" s="110"/>
      <c r="AC3" s="100" t="s">
        <v>113</v>
      </c>
      <c r="AD3" s="98" t="s">
        <v>114</v>
      </c>
      <c r="AE3" s="110"/>
      <c r="AF3" s="110"/>
      <c r="AG3" s="105" t="s">
        <v>115</v>
      </c>
      <c r="AH3" s="110"/>
      <c r="AI3" s="110"/>
      <c r="AJ3" s="110"/>
      <c r="AK3" s="110"/>
      <c r="AL3" s="98" t="s">
        <v>116</v>
      </c>
      <c r="AM3" s="110"/>
      <c r="AN3" s="110"/>
      <c r="AO3" s="98" t="s">
        <v>117</v>
      </c>
      <c r="AP3" s="110"/>
      <c r="AQ3" s="98" t="s">
        <v>118</v>
      </c>
      <c r="AR3" s="98" t="s">
        <v>119</v>
      </c>
      <c r="AS3" s="110"/>
      <c r="AT3" s="110"/>
      <c r="AU3" s="110"/>
      <c r="AV3" s="110"/>
      <c r="AW3" s="110"/>
      <c r="AX3" s="110"/>
      <c r="AY3" s="110"/>
      <c r="AZ3" s="110"/>
      <c r="BA3" s="110"/>
      <c r="BB3" s="110"/>
      <c r="BC3" s="110"/>
      <c r="BD3" s="110"/>
      <c r="BE3" s="110"/>
      <c r="BF3" s="98" t="s">
        <v>120</v>
      </c>
      <c r="BG3" s="110"/>
      <c r="BH3" s="110"/>
      <c r="BI3" s="110"/>
      <c r="BJ3" s="110"/>
      <c r="BK3" s="110"/>
      <c r="BL3" s="111"/>
      <c r="BM3" s="141" t="s">
        <v>121</v>
      </c>
      <c r="BN3" s="107" t="s">
        <v>1008</v>
      </c>
      <c r="BO3" s="107" t="s">
        <v>1009</v>
      </c>
      <c r="BP3" s="107"/>
      <c r="BQ3" s="107" t="str">
        <f>TRIM($A3)</f>
        <v>BIENES NACIONALES</v>
      </c>
      <c r="BR3" s="107"/>
      <c r="BS3" s="107"/>
    </row>
    <row r="4" spans="1:73" ht="29.25" customHeight="1" thickBot="1" x14ac:dyDescent="0.35">
      <c r="A4" s="97" t="s">
        <v>936</v>
      </c>
      <c r="B4" s="98" t="s">
        <v>28</v>
      </c>
      <c r="C4" s="98" t="s">
        <v>122</v>
      </c>
      <c r="D4" s="108"/>
      <c r="E4" s="100" t="s">
        <v>939</v>
      </c>
      <c r="F4" s="100" t="s">
        <v>123</v>
      </c>
      <c r="G4" s="98" t="s">
        <v>124</v>
      </c>
      <c r="H4" s="152" t="s">
        <v>971</v>
      </c>
      <c r="I4" s="148" t="s">
        <v>125</v>
      </c>
      <c r="J4" s="148" t="s">
        <v>126</v>
      </c>
      <c r="K4" s="152" t="s">
        <v>127</v>
      </c>
      <c r="L4" s="148" t="s">
        <v>128</v>
      </c>
      <c r="M4" s="148" t="s">
        <v>129</v>
      </c>
      <c r="N4" s="148" t="s">
        <v>130</v>
      </c>
      <c r="O4" s="136" t="s">
        <v>131</v>
      </c>
      <c r="P4" s="148" t="s">
        <v>132</v>
      </c>
      <c r="Q4" s="139"/>
      <c r="R4" s="136" t="s">
        <v>133</v>
      </c>
      <c r="S4" s="148" t="s">
        <v>134</v>
      </c>
      <c r="U4" s="112"/>
      <c r="V4" s="108"/>
      <c r="W4" s="148" t="s">
        <v>136</v>
      </c>
      <c r="X4" s="148" t="s">
        <v>137</v>
      </c>
      <c r="Y4" s="148" t="s">
        <v>1010</v>
      </c>
      <c r="Z4" s="146"/>
      <c r="AA4" s="101" t="s">
        <v>138</v>
      </c>
      <c r="AB4" s="110"/>
      <c r="AC4" s="100" t="s">
        <v>139</v>
      </c>
      <c r="AD4" s="98" t="s">
        <v>140</v>
      </c>
      <c r="AE4" s="110"/>
      <c r="AF4" s="110"/>
      <c r="AG4" s="105" t="s">
        <v>141</v>
      </c>
      <c r="AH4" s="110"/>
      <c r="AI4" s="110"/>
      <c r="AJ4" s="110"/>
      <c r="AK4" s="110"/>
      <c r="AL4" s="98" t="s">
        <v>142</v>
      </c>
      <c r="AM4" s="110"/>
      <c r="AN4" s="110"/>
      <c r="AO4" s="98" t="s">
        <v>143</v>
      </c>
      <c r="AP4" s="110"/>
      <c r="AQ4" s="98" t="s">
        <v>144</v>
      </c>
      <c r="AR4" s="98" t="s">
        <v>145</v>
      </c>
      <c r="AS4" s="110"/>
      <c r="AT4" s="110"/>
      <c r="AU4" s="110"/>
      <c r="AV4" s="110"/>
      <c r="AW4" s="110"/>
      <c r="AX4" s="110"/>
      <c r="AY4" s="110"/>
      <c r="AZ4" s="110"/>
      <c r="BA4" s="110"/>
      <c r="BB4" s="110"/>
      <c r="BC4" s="110"/>
      <c r="BD4" s="110"/>
      <c r="BE4" s="110"/>
      <c r="BF4" s="98" t="s">
        <v>146</v>
      </c>
      <c r="BG4" s="110"/>
      <c r="BH4" s="110"/>
      <c r="BI4" s="110"/>
      <c r="BJ4" s="110"/>
      <c r="BK4" s="110"/>
      <c r="BL4" s="111"/>
      <c r="BM4" s="141" t="s">
        <v>147</v>
      </c>
      <c r="BN4" s="107" t="s">
        <v>1011</v>
      </c>
      <c r="BO4" s="107" t="s">
        <v>1012</v>
      </c>
      <c r="BP4" s="107"/>
      <c r="BQ4" s="107" t="str">
        <f t="shared" ref="BQ4:BQ5" si="0">TRIM($A4)</f>
        <v>CULTURAS LAS ARTES Y EL PATRIMONIO CULTURAL</v>
      </c>
      <c r="BR4" s="107"/>
      <c r="BS4" s="107"/>
    </row>
    <row r="5" spans="1:73" ht="29.25" customHeight="1" thickBot="1" x14ac:dyDescent="0.35">
      <c r="A5" s="97" t="s">
        <v>4</v>
      </c>
      <c r="B5" s="98" t="s">
        <v>967</v>
      </c>
      <c r="C5" s="98" t="s">
        <v>148</v>
      </c>
      <c r="D5" s="108"/>
      <c r="E5" s="108"/>
      <c r="F5" s="100" t="s">
        <v>149</v>
      </c>
      <c r="G5" s="98" t="s">
        <v>150</v>
      </c>
      <c r="H5" s="98" t="s">
        <v>98</v>
      </c>
      <c r="I5" s="148" t="s">
        <v>152</v>
      </c>
      <c r="J5" s="148" t="s">
        <v>153</v>
      </c>
      <c r="K5" s="152" t="s">
        <v>154</v>
      </c>
      <c r="L5" s="148" t="s">
        <v>155</v>
      </c>
      <c r="M5" s="108"/>
      <c r="N5" s="108"/>
      <c r="O5" s="136" t="s">
        <v>156</v>
      </c>
      <c r="P5" s="148" t="s">
        <v>157</v>
      </c>
      <c r="Q5" s="139"/>
      <c r="R5" s="136" t="s">
        <v>158</v>
      </c>
      <c r="S5" s="148" t="s">
        <v>159</v>
      </c>
      <c r="T5" s="108"/>
      <c r="U5" s="108"/>
      <c r="V5" s="108"/>
      <c r="W5" s="148" t="s">
        <v>160</v>
      </c>
      <c r="X5" s="108"/>
      <c r="Y5" s="148" t="s">
        <v>1013</v>
      </c>
      <c r="Z5" s="146"/>
      <c r="AA5" s="101" t="s">
        <v>161</v>
      </c>
      <c r="AB5" s="110"/>
      <c r="AC5" s="110"/>
      <c r="AD5" s="98" t="s">
        <v>162</v>
      </c>
      <c r="AE5" s="110"/>
      <c r="AF5" s="110"/>
      <c r="AG5" s="105" t="s">
        <v>163</v>
      </c>
      <c r="AH5" s="110"/>
      <c r="AI5" s="110"/>
      <c r="AJ5" s="110"/>
      <c r="AK5" s="110"/>
      <c r="AL5" s="98" t="s">
        <v>164</v>
      </c>
      <c r="AM5" s="110"/>
      <c r="AN5" s="110"/>
      <c r="AO5" s="110"/>
      <c r="AP5" s="110"/>
      <c r="AQ5" s="98" t="s">
        <v>165</v>
      </c>
      <c r="AR5" s="110"/>
      <c r="AS5" s="110"/>
      <c r="AT5" s="110"/>
      <c r="AU5" s="110"/>
      <c r="AV5" s="110"/>
      <c r="AW5" s="110"/>
      <c r="AX5" s="110"/>
      <c r="AY5" s="110"/>
      <c r="AZ5" s="110"/>
      <c r="BA5" s="110"/>
      <c r="BB5" s="110"/>
      <c r="BC5" s="110"/>
      <c r="BD5" s="110"/>
      <c r="BE5" s="110"/>
      <c r="BF5" s="111"/>
      <c r="BG5" s="110"/>
      <c r="BH5" s="110"/>
      <c r="BI5" s="110"/>
      <c r="BJ5" s="110"/>
      <c r="BK5" s="110"/>
      <c r="BL5" s="111"/>
      <c r="BM5" s="141" t="s">
        <v>166</v>
      </c>
      <c r="BN5" s="107" t="s">
        <v>1014</v>
      </c>
      <c r="BO5" s="107" t="s">
        <v>1015</v>
      </c>
      <c r="BP5" s="107"/>
      <c r="BQ5" s="107" t="str">
        <f t="shared" si="0"/>
        <v>DEFENSA NACIONAL</v>
      </c>
      <c r="BR5" s="107"/>
      <c r="BS5" s="107"/>
    </row>
    <row r="6" spans="1:73" ht="29.25" customHeight="1" thickBot="1" x14ac:dyDescent="0.35">
      <c r="A6" s="97" t="s">
        <v>725</v>
      </c>
      <c r="B6" s="98" t="s">
        <v>29</v>
      </c>
      <c r="C6" s="98" t="s">
        <v>167</v>
      </c>
      <c r="D6" s="108"/>
      <c r="E6" s="108"/>
      <c r="F6" s="100" t="s">
        <v>168</v>
      </c>
      <c r="G6" s="98" t="s">
        <v>169</v>
      </c>
      <c r="H6" s="152" t="s">
        <v>151</v>
      </c>
      <c r="I6" s="107"/>
      <c r="J6" s="148" t="s">
        <v>171</v>
      </c>
      <c r="K6" s="152" t="s">
        <v>172</v>
      </c>
      <c r="L6" s="148" t="s">
        <v>173</v>
      </c>
      <c r="M6" s="108"/>
      <c r="N6" s="108"/>
      <c r="O6" s="136" t="s">
        <v>174</v>
      </c>
      <c r="P6" s="148" t="s">
        <v>175</v>
      </c>
      <c r="Q6" s="139"/>
      <c r="R6" s="136" t="s">
        <v>176</v>
      </c>
      <c r="S6" s="148" t="s">
        <v>194</v>
      </c>
      <c r="T6" s="108"/>
      <c r="U6" s="108"/>
      <c r="V6" s="108"/>
      <c r="W6" s="148" t="s">
        <v>178</v>
      </c>
      <c r="X6" s="108"/>
      <c r="Y6" s="148" t="s">
        <v>1016</v>
      </c>
      <c r="Z6" s="146"/>
      <c r="AA6" s="101" t="s">
        <v>179</v>
      </c>
      <c r="AB6" s="110"/>
      <c r="AC6" s="110"/>
      <c r="AD6" s="98" t="s">
        <v>180</v>
      </c>
      <c r="AE6" s="110"/>
      <c r="AF6" s="110"/>
      <c r="AG6" s="105" t="s">
        <v>181</v>
      </c>
      <c r="AH6" s="110"/>
      <c r="AI6" s="110"/>
      <c r="AJ6" s="110"/>
      <c r="AK6" s="110"/>
      <c r="AL6" s="98" t="s">
        <v>182</v>
      </c>
      <c r="AM6" s="110"/>
      <c r="AN6" s="110"/>
      <c r="AO6" s="110"/>
      <c r="AP6" s="110"/>
      <c r="AQ6" s="98" t="s">
        <v>183</v>
      </c>
      <c r="AR6" s="110"/>
      <c r="AS6" s="110"/>
      <c r="AT6" s="110"/>
      <c r="AU6" s="110"/>
      <c r="AV6" s="110"/>
      <c r="AW6" s="110"/>
      <c r="AX6" s="110"/>
      <c r="AY6" s="110"/>
      <c r="AZ6" s="110"/>
      <c r="BA6" s="110"/>
      <c r="BB6" s="110"/>
      <c r="BC6" s="110"/>
      <c r="BD6" s="110"/>
      <c r="BE6" s="110"/>
      <c r="BF6" s="111"/>
      <c r="BG6" s="110"/>
      <c r="BH6" s="111"/>
      <c r="BI6" s="110"/>
      <c r="BJ6" s="110"/>
      <c r="BK6" s="110"/>
      <c r="BL6" s="111"/>
      <c r="BM6" s="141" t="s">
        <v>184</v>
      </c>
      <c r="BN6" s="107" t="s">
        <v>1017</v>
      </c>
      <c r="BO6" s="107" t="s">
        <v>1018</v>
      </c>
      <c r="BP6" s="107"/>
      <c r="BQ6" s="107" t="str">
        <f t="shared" ref="BQ6:BQ14" si="1">TRIM($A8)</f>
        <v>ECONOMÍA FOMENTO Y TURISMO</v>
      </c>
      <c r="BR6" s="107"/>
      <c r="BS6" s="107"/>
    </row>
    <row r="7" spans="1:73" ht="29.25" customHeight="1" thickBot="1" x14ac:dyDescent="0.35">
      <c r="A7" s="97" t="s">
        <v>1433</v>
      </c>
      <c r="B7" s="98" t="s">
        <v>30</v>
      </c>
      <c r="C7" s="98" t="s">
        <v>185</v>
      </c>
      <c r="D7" s="108"/>
      <c r="E7" s="108"/>
      <c r="F7" s="100" t="s">
        <v>186</v>
      </c>
      <c r="G7" s="98" t="s">
        <v>187</v>
      </c>
      <c r="H7" s="152" t="s">
        <v>170</v>
      </c>
      <c r="I7" s="113"/>
      <c r="J7" s="148" t="s">
        <v>189</v>
      </c>
      <c r="K7" s="152" t="s">
        <v>190</v>
      </c>
      <c r="L7" s="148" t="s">
        <v>191</v>
      </c>
      <c r="M7" s="108"/>
      <c r="N7" s="108"/>
      <c r="O7" s="136" t="s">
        <v>192</v>
      </c>
      <c r="P7" s="109" t="s">
        <v>724</v>
      </c>
      <c r="Q7" s="108"/>
      <c r="R7" s="160" t="s">
        <v>1434</v>
      </c>
      <c r="S7" s="148" t="s">
        <v>209</v>
      </c>
      <c r="T7" s="108"/>
      <c r="U7" s="108"/>
      <c r="V7" s="108"/>
      <c r="W7" s="148" t="s">
        <v>195</v>
      </c>
      <c r="X7" s="108"/>
      <c r="Y7" s="148" t="s">
        <v>1019</v>
      </c>
      <c r="Z7" s="147"/>
      <c r="AA7" s="107"/>
      <c r="AB7" s="110"/>
      <c r="AC7" s="110"/>
      <c r="AD7" s="98" t="s">
        <v>196</v>
      </c>
      <c r="AE7" s="110"/>
      <c r="AF7" s="110"/>
      <c r="AG7" s="105" t="s">
        <v>197</v>
      </c>
      <c r="AH7" s="110"/>
      <c r="AI7" s="110"/>
      <c r="AJ7" s="110"/>
      <c r="AK7" s="110"/>
      <c r="AL7" s="98" t="s">
        <v>198</v>
      </c>
      <c r="AM7" s="110"/>
      <c r="AN7" s="110"/>
      <c r="AO7" s="110"/>
      <c r="AP7" s="110"/>
      <c r="AQ7" s="106" t="s">
        <v>199</v>
      </c>
      <c r="AR7" s="110"/>
      <c r="AS7" s="110"/>
      <c r="AT7" s="110"/>
      <c r="AU7" s="110"/>
      <c r="AV7" s="110"/>
      <c r="AW7" s="110"/>
      <c r="AX7" s="110"/>
      <c r="AY7" s="110"/>
      <c r="AZ7" s="110"/>
      <c r="BA7" s="110"/>
      <c r="BB7" s="110"/>
      <c r="BC7" s="110"/>
      <c r="BD7" s="110"/>
      <c r="BE7" s="110"/>
      <c r="BF7" s="111"/>
      <c r="BG7" s="110"/>
      <c r="BH7" s="111"/>
      <c r="BI7" s="110"/>
      <c r="BJ7" s="110"/>
      <c r="BK7" s="110"/>
      <c r="BL7" s="114"/>
      <c r="BM7" s="141" t="s">
        <v>200</v>
      </c>
      <c r="BN7" s="107" t="s">
        <v>1020</v>
      </c>
      <c r="BO7" s="107" t="s">
        <v>1021</v>
      </c>
      <c r="BP7" s="107"/>
      <c r="BQ7" s="107" t="str">
        <f t="shared" si="1"/>
        <v>EDUCACIÓN</v>
      </c>
      <c r="BR7" s="107"/>
      <c r="BS7" s="107"/>
    </row>
    <row r="8" spans="1:73" ht="29.25" customHeight="1" thickBot="1" x14ac:dyDescent="0.35">
      <c r="A8" s="97" t="s">
        <v>710</v>
      </c>
      <c r="B8" s="98" t="s">
        <v>31</v>
      </c>
      <c r="C8" s="98" t="s">
        <v>201</v>
      </c>
      <c r="D8" s="108"/>
      <c r="E8" s="108"/>
      <c r="F8" s="100" t="s">
        <v>202</v>
      </c>
      <c r="G8" s="98" t="s">
        <v>731</v>
      </c>
      <c r="H8" s="152" t="s">
        <v>188</v>
      </c>
      <c r="I8" s="115"/>
      <c r="J8" s="148" t="s">
        <v>204</v>
      </c>
      <c r="K8" s="152" t="s">
        <v>205</v>
      </c>
      <c r="L8" s="148" t="s">
        <v>206</v>
      </c>
      <c r="M8" s="108"/>
      <c r="N8" s="108"/>
      <c r="O8" s="136" t="s">
        <v>207</v>
      </c>
      <c r="P8" s="152" t="s">
        <v>208</v>
      </c>
      <c r="Q8" s="108"/>
      <c r="R8" s="160" t="s">
        <v>1435</v>
      </c>
      <c r="S8" s="148" t="s">
        <v>223</v>
      </c>
      <c r="T8" s="108"/>
      <c r="U8" s="108"/>
      <c r="V8" s="108"/>
      <c r="W8" s="148" t="s">
        <v>210</v>
      </c>
      <c r="X8" s="108"/>
      <c r="Y8" s="148" t="s">
        <v>1022</v>
      </c>
      <c r="Z8" s="147"/>
      <c r="AA8" s="107"/>
      <c r="AB8" s="110"/>
      <c r="AC8" s="110"/>
      <c r="AD8" s="98" t="s">
        <v>211</v>
      </c>
      <c r="AE8" s="110"/>
      <c r="AF8" s="110"/>
      <c r="AG8" s="105" t="s">
        <v>212</v>
      </c>
      <c r="AH8" s="110"/>
      <c r="AI8" s="110"/>
      <c r="AJ8" s="110"/>
      <c r="AK8" s="110"/>
      <c r="AL8" s="106" t="s">
        <v>213</v>
      </c>
      <c r="AM8" s="110"/>
      <c r="AN8" s="110"/>
      <c r="AO8" s="110"/>
      <c r="AP8" s="110"/>
      <c r="AQ8" s="98" t="s">
        <v>214</v>
      </c>
      <c r="AR8" s="110"/>
      <c r="AS8" s="110"/>
      <c r="AT8" s="110"/>
      <c r="AU8" s="110"/>
      <c r="AV8" s="110"/>
      <c r="AW8" s="110"/>
      <c r="AX8" s="110"/>
      <c r="AY8" s="110"/>
      <c r="AZ8" s="110"/>
      <c r="BA8" s="110"/>
      <c r="BB8" s="110"/>
      <c r="BC8" s="110"/>
      <c r="BD8" s="110"/>
      <c r="BE8" s="110"/>
      <c r="BF8" s="111"/>
      <c r="BG8" s="110"/>
      <c r="BH8" s="111"/>
      <c r="BI8" s="110"/>
      <c r="BJ8" s="110"/>
      <c r="BK8" s="110"/>
      <c r="BL8" s="114"/>
      <c r="BM8" s="141" t="s">
        <v>215</v>
      </c>
      <c r="BN8" s="107" t="s">
        <v>1023</v>
      </c>
      <c r="BO8" s="107" t="s">
        <v>1024</v>
      </c>
      <c r="BP8" s="107"/>
      <c r="BQ8" s="107" t="str">
        <f t="shared" si="1"/>
        <v>ENERGÍA</v>
      </c>
      <c r="BR8" s="107"/>
      <c r="BS8" s="107"/>
    </row>
    <row r="9" spans="1:73" ht="29.25" customHeight="1" thickBot="1" x14ac:dyDescent="0.35">
      <c r="A9" s="97" t="s">
        <v>6</v>
      </c>
      <c r="B9" s="98" t="s">
        <v>32</v>
      </c>
      <c r="C9" s="98" t="s">
        <v>216</v>
      </c>
      <c r="D9" s="108"/>
      <c r="E9" s="108"/>
      <c r="F9" s="100" t="s">
        <v>217</v>
      </c>
      <c r="G9" s="98" t="s">
        <v>218</v>
      </c>
      <c r="H9" s="152" t="s">
        <v>203</v>
      </c>
      <c r="I9" s="108"/>
      <c r="J9" s="148" t="s">
        <v>219</v>
      </c>
      <c r="K9" s="97" t="s">
        <v>220</v>
      </c>
      <c r="L9" s="148" t="s">
        <v>221</v>
      </c>
      <c r="M9" s="108"/>
      <c r="N9" s="108"/>
      <c r="O9" s="148" t="s">
        <v>222</v>
      </c>
      <c r="P9" s="152" t="s">
        <v>972</v>
      </c>
      <c r="Q9" s="108"/>
      <c r="R9" s="108"/>
      <c r="S9" s="148" t="s">
        <v>236</v>
      </c>
      <c r="T9" s="108"/>
      <c r="U9" s="108"/>
      <c r="V9" s="108"/>
      <c r="W9" s="148" t="s">
        <v>224</v>
      </c>
      <c r="X9" s="108"/>
      <c r="Y9" s="148" t="s">
        <v>1025</v>
      </c>
      <c r="Z9" s="147"/>
      <c r="AA9" s="107"/>
      <c r="AB9" s="110"/>
      <c r="AC9" s="110"/>
      <c r="AD9" s="98" t="s">
        <v>225</v>
      </c>
      <c r="AE9" s="110"/>
      <c r="AF9" s="110"/>
      <c r="AG9" s="105" t="s">
        <v>226</v>
      </c>
      <c r="AH9" s="110"/>
      <c r="AI9" s="110"/>
      <c r="AJ9" s="110"/>
      <c r="AK9" s="110"/>
      <c r="AL9" s="98" t="s">
        <v>227</v>
      </c>
      <c r="AM9" s="110"/>
      <c r="AN9" s="110"/>
      <c r="AO9" s="110"/>
      <c r="AP9" s="110"/>
      <c r="AQ9" s="98" t="s">
        <v>228</v>
      </c>
      <c r="AR9" s="110"/>
      <c r="AS9" s="110"/>
      <c r="AT9" s="110"/>
      <c r="AU9" s="110"/>
      <c r="AV9" s="110"/>
      <c r="AW9" s="110"/>
      <c r="AX9" s="110"/>
      <c r="AY9" s="110"/>
      <c r="AZ9" s="110"/>
      <c r="BA9" s="110"/>
      <c r="BB9" s="110"/>
      <c r="BC9" s="110"/>
      <c r="BD9" s="110"/>
      <c r="BE9" s="110"/>
      <c r="BF9" s="111"/>
      <c r="BG9" s="110"/>
      <c r="BH9" s="111"/>
      <c r="BI9" s="110"/>
      <c r="BJ9" s="110"/>
      <c r="BK9" s="110"/>
      <c r="BL9" s="114"/>
      <c r="BM9" s="141" t="s">
        <v>229</v>
      </c>
      <c r="BN9" s="107" t="s">
        <v>1026</v>
      </c>
      <c r="BO9" s="107" t="s">
        <v>1027</v>
      </c>
      <c r="BP9" s="107"/>
      <c r="BQ9" s="107" t="str">
        <f t="shared" si="1"/>
        <v>HACIENDA</v>
      </c>
      <c r="BR9" s="107"/>
      <c r="BS9" s="107"/>
    </row>
    <row r="10" spans="1:73" ht="29.25" customHeight="1" thickBot="1" x14ac:dyDescent="0.35">
      <c r="A10" s="97" t="s">
        <v>7</v>
      </c>
      <c r="B10" s="98" t="s">
        <v>968</v>
      </c>
      <c r="C10" s="98" t="s">
        <v>230</v>
      </c>
      <c r="D10" s="108"/>
      <c r="E10" s="108"/>
      <c r="F10" s="116"/>
      <c r="G10" s="98" t="s">
        <v>231</v>
      </c>
      <c r="H10" s="152" t="s">
        <v>933</v>
      </c>
      <c r="I10" s="108"/>
      <c r="J10" s="148" t="s">
        <v>232</v>
      </c>
      <c r="K10" s="152" t="s">
        <v>233</v>
      </c>
      <c r="L10" s="148" t="s">
        <v>234</v>
      </c>
      <c r="M10" s="108"/>
      <c r="N10" s="108"/>
      <c r="O10" s="148" t="s">
        <v>235</v>
      </c>
      <c r="P10" s="108"/>
      <c r="Q10" s="108"/>
      <c r="R10" s="108"/>
      <c r="S10" s="148" t="s">
        <v>249</v>
      </c>
      <c r="T10" s="108"/>
      <c r="U10" s="108"/>
      <c r="V10" s="108"/>
      <c r="W10" s="148" t="s">
        <v>237</v>
      </c>
      <c r="X10" s="108"/>
      <c r="Y10" s="148" t="s">
        <v>1028</v>
      </c>
      <c r="Z10" s="147"/>
      <c r="AA10" s="107"/>
      <c r="AB10" s="110"/>
      <c r="AC10" s="110"/>
      <c r="AD10" s="98" t="s">
        <v>238</v>
      </c>
      <c r="AE10" s="110"/>
      <c r="AF10" s="110"/>
      <c r="AG10" s="105" t="s">
        <v>239</v>
      </c>
      <c r="AH10" s="110"/>
      <c r="AI10" s="110"/>
      <c r="AJ10" s="110"/>
      <c r="AK10" s="110"/>
      <c r="AL10" s="117" t="s">
        <v>240</v>
      </c>
      <c r="AM10" s="110"/>
      <c r="AN10" s="110"/>
      <c r="AO10" s="110"/>
      <c r="AP10" s="110"/>
      <c r="AQ10" s="98" t="s">
        <v>241</v>
      </c>
      <c r="AR10" s="110"/>
      <c r="AS10" s="110"/>
      <c r="AT10" s="110"/>
      <c r="AU10" s="110"/>
      <c r="AV10" s="110"/>
      <c r="AW10" s="110"/>
      <c r="AX10" s="110"/>
      <c r="AY10" s="110"/>
      <c r="AZ10" s="110"/>
      <c r="BA10" s="110"/>
      <c r="BB10" s="110"/>
      <c r="BC10" s="110"/>
      <c r="BD10" s="110"/>
      <c r="BE10" s="110"/>
      <c r="BF10" s="111"/>
      <c r="BG10" s="110"/>
      <c r="BH10" s="111"/>
      <c r="BI10" s="110"/>
      <c r="BJ10" s="110"/>
      <c r="BK10" s="110"/>
      <c r="BL10" s="114"/>
      <c r="BM10" s="141" t="s">
        <v>954</v>
      </c>
      <c r="BN10" s="107" t="s">
        <v>1029</v>
      </c>
      <c r="BO10" s="107" t="s">
        <v>1030</v>
      </c>
      <c r="BP10" s="107"/>
      <c r="BQ10" s="107" t="str">
        <f t="shared" si="1"/>
        <v>INTERIOR Y SEGURIDAD PÚBLICA</v>
      </c>
      <c r="BR10" s="107"/>
      <c r="BS10" s="107"/>
    </row>
    <row r="11" spans="1:73" ht="29.25" customHeight="1" thickBot="1" x14ac:dyDescent="0.35">
      <c r="A11" s="97" t="s">
        <v>8</v>
      </c>
      <c r="B11" s="98" t="s">
        <v>34</v>
      </c>
      <c r="C11" s="98" t="s">
        <v>243</v>
      </c>
      <c r="D11" s="108"/>
      <c r="E11" s="108"/>
      <c r="F11" s="118"/>
      <c r="G11" s="98" t="s">
        <v>244</v>
      </c>
      <c r="H11" s="152" t="s">
        <v>953</v>
      </c>
      <c r="I11" s="108"/>
      <c r="J11" s="148" t="s">
        <v>245</v>
      </c>
      <c r="K11" s="152" t="s">
        <v>246</v>
      </c>
      <c r="L11" s="148" t="s">
        <v>247</v>
      </c>
      <c r="M11" s="108"/>
      <c r="N11" s="108"/>
      <c r="O11" s="148" t="s">
        <v>248</v>
      </c>
      <c r="P11" s="108"/>
      <c r="Q11" s="108"/>
      <c r="R11" s="108"/>
      <c r="S11" s="148" t="s">
        <v>258</v>
      </c>
      <c r="T11" s="108"/>
      <c r="U11" s="108"/>
      <c r="V11" s="108"/>
      <c r="W11" s="148" t="s">
        <v>774</v>
      </c>
      <c r="X11" s="108"/>
      <c r="Y11" s="148" t="s">
        <v>1031</v>
      </c>
      <c r="Z11" s="147"/>
      <c r="AA11" s="107"/>
      <c r="AB11" s="110"/>
      <c r="AC11" s="110"/>
      <c r="AD11" s="98" t="s">
        <v>250</v>
      </c>
      <c r="AE11" s="110"/>
      <c r="AF11" s="110"/>
      <c r="AG11" s="105" t="s">
        <v>251</v>
      </c>
      <c r="AH11" s="110"/>
      <c r="AI11" s="110"/>
      <c r="AJ11" s="110"/>
      <c r="AK11" s="110"/>
      <c r="AL11" s="98" t="s">
        <v>252</v>
      </c>
      <c r="AM11" s="110"/>
      <c r="AN11" s="110"/>
      <c r="AO11" s="110"/>
      <c r="AP11" s="110"/>
      <c r="AQ11" s="98" t="s">
        <v>253</v>
      </c>
      <c r="AR11" s="110"/>
      <c r="AS11" s="110"/>
      <c r="AT11" s="110"/>
      <c r="AU11" s="110"/>
      <c r="AV11" s="110"/>
      <c r="AW11" s="110"/>
      <c r="AX11" s="110"/>
      <c r="AY11" s="110"/>
      <c r="AZ11" s="110"/>
      <c r="BA11" s="110"/>
      <c r="BB11" s="110"/>
      <c r="BC11" s="110"/>
      <c r="BD11" s="110"/>
      <c r="BE11" s="110"/>
      <c r="BF11" s="114"/>
      <c r="BG11" s="110"/>
      <c r="BH11" s="111"/>
      <c r="BI11" s="110"/>
      <c r="BJ11" s="110"/>
      <c r="BK11" s="110"/>
      <c r="BL11" s="114"/>
      <c r="BM11" s="141" t="s">
        <v>242</v>
      </c>
      <c r="BN11" s="107" t="s">
        <v>1032</v>
      </c>
      <c r="BO11" s="107" t="s">
        <v>1033</v>
      </c>
      <c r="BP11" s="107"/>
      <c r="BQ11" s="107" t="str">
        <f t="shared" si="1"/>
        <v>JUSTICIA</v>
      </c>
      <c r="BR11" s="107"/>
      <c r="BS11" s="107"/>
    </row>
    <row r="12" spans="1:73" ht="29.25" customHeight="1" thickBot="1" x14ac:dyDescent="0.35">
      <c r="A12" s="97" t="s">
        <v>711</v>
      </c>
      <c r="B12" s="98" t="s">
        <v>35</v>
      </c>
      <c r="C12" s="98" t="s">
        <v>255</v>
      </c>
      <c r="D12" s="108"/>
      <c r="E12" s="108"/>
      <c r="F12" s="118"/>
      <c r="G12" s="98" t="s">
        <v>730</v>
      </c>
      <c r="H12" s="152" t="s">
        <v>1436</v>
      </c>
      <c r="I12" s="108"/>
      <c r="J12" s="148" t="s">
        <v>265</v>
      </c>
      <c r="K12" s="152" t="s">
        <v>256</v>
      </c>
      <c r="L12" s="148" t="s">
        <v>934</v>
      </c>
      <c r="M12" s="108"/>
      <c r="N12" s="108"/>
      <c r="O12" s="148" t="s">
        <v>257</v>
      </c>
      <c r="P12" s="108"/>
      <c r="Q12" s="108"/>
      <c r="R12" s="108"/>
      <c r="S12" s="148" t="s">
        <v>268</v>
      </c>
      <c r="T12" s="108"/>
      <c r="U12" s="108"/>
      <c r="V12" s="108"/>
      <c r="W12" s="108"/>
      <c r="X12" s="108"/>
      <c r="Y12" s="148" t="s">
        <v>1034</v>
      </c>
      <c r="Z12" s="147"/>
      <c r="AA12" s="107"/>
      <c r="AB12" s="110"/>
      <c r="AC12" s="110"/>
      <c r="AD12" s="98" t="s">
        <v>259</v>
      </c>
      <c r="AE12" s="110"/>
      <c r="AF12" s="110"/>
      <c r="AG12" s="105" t="s">
        <v>260</v>
      </c>
      <c r="AH12" s="110"/>
      <c r="AI12" s="110"/>
      <c r="AJ12" s="110"/>
      <c r="AK12" s="110"/>
      <c r="AL12" s="110"/>
      <c r="AM12" s="110"/>
      <c r="AN12" s="110"/>
      <c r="AO12" s="110"/>
      <c r="AP12" s="110"/>
      <c r="AQ12" s="98" t="s">
        <v>261</v>
      </c>
      <c r="AR12" s="110"/>
      <c r="AS12" s="110"/>
      <c r="AT12" s="110"/>
      <c r="AU12" s="110"/>
      <c r="AV12" s="110"/>
      <c r="AW12" s="110"/>
      <c r="AX12" s="110"/>
      <c r="AY12" s="110"/>
      <c r="AZ12" s="110"/>
      <c r="BA12" s="110"/>
      <c r="BB12" s="110"/>
      <c r="BC12" s="110"/>
      <c r="BD12" s="110"/>
      <c r="BE12" s="110"/>
      <c r="BF12" s="110"/>
      <c r="BG12" s="110"/>
      <c r="BH12" s="111"/>
      <c r="BI12" s="110"/>
      <c r="BJ12" s="110"/>
      <c r="BK12" s="110"/>
      <c r="BL12" s="110"/>
      <c r="BM12" s="141" t="s">
        <v>254</v>
      </c>
      <c r="BN12" s="107" t="s">
        <v>1035</v>
      </c>
      <c r="BO12" s="107" t="s">
        <v>1036</v>
      </c>
      <c r="BP12" s="107"/>
      <c r="BQ12" s="107" t="str">
        <f t="shared" si="1"/>
        <v>MEDIO AMBIENTE</v>
      </c>
      <c r="BR12" s="107"/>
      <c r="BS12" s="107"/>
    </row>
    <row r="13" spans="1:73" ht="29.25" customHeight="1" thickBot="1" x14ac:dyDescent="0.35">
      <c r="A13" s="97" t="s">
        <v>10</v>
      </c>
      <c r="B13" s="98" t="s">
        <v>36</v>
      </c>
      <c r="C13" s="108"/>
      <c r="D13" s="108"/>
      <c r="E13" s="108"/>
      <c r="F13" s="118"/>
      <c r="G13" s="119" t="s">
        <v>264</v>
      </c>
      <c r="H13" s="161" t="s">
        <v>1437</v>
      </c>
      <c r="I13" s="108"/>
      <c r="J13" s="148" t="s">
        <v>273</v>
      </c>
      <c r="K13" s="152" t="s">
        <v>266</v>
      </c>
      <c r="L13" s="107"/>
      <c r="M13" s="108"/>
      <c r="N13" s="108"/>
      <c r="O13" s="148" t="s">
        <v>267</v>
      </c>
      <c r="P13" s="108"/>
      <c r="Q13" s="108"/>
      <c r="R13" s="108"/>
      <c r="S13" s="148" t="s">
        <v>276</v>
      </c>
      <c r="T13" s="108"/>
      <c r="U13" s="108"/>
      <c r="V13" s="108"/>
      <c r="W13" s="108"/>
      <c r="X13" s="108"/>
      <c r="Y13" s="148" t="s">
        <v>1037</v>
      </c>
      <c r="Z13" s="147"/>
      <c r="AA13" s="107"/>
      <c r="AB13" s="110"/>
      <c r="AC13" s="110"/>
      <c r="AD13" s="98" t="s">
        <v>269</v>
      </c>
      <c r="AE13" s="110"/>
      <c r="AF13" s="110"/>
      <c r="AG13" s="105" t="s">
        <v>270</v>
      </c>
      <c r="AH13" s="110"/>
      <c r="AI13" s="110"/>
      <c r="AJ13" s="110"/>
      <c r="AK13" s="110"/>
      <c r="AL13" s="110"/>
      <c r="AM13" s="110"/>
      <c r="AN13" s="110"/>
      <c r="AO13" s="110"/>
      <c r="AP13" s="110"/>
      <c r="AQ13" s="98" t="s">
        <v>271</v>
      </c>
      <c r="AR13" s="110"/>
      <c r="AS13" s="110"/>
      <c r="AT13" s="110"/>
      <c r="AU13" s="110"/>
      <c r="AV13" s="110"/>
      <c r="AW13" s="110"/>
      <c r="AX13" s="110"/>
      <c r="AY13" s="110"/>
      <c r="AZ13" s="110"/>
      <c r="BA13" s="110"/>
      <c r="BB13" s="110"/>
      <c r="BC13" s="110"/>
      <c r="BD13" s="110"/>
      <c r="BE13" s="110"/>
      <c r="BF13" s="110"/>
      <c r="BG13" s="110"/>
      <c r="BH13" s="111"/>
      <c r="BI13" s="110"/>
      <c r="BJ13" s="110"/>
      <c r="BK13" s="110"/>
      <c r="BL13" s="110"/>
      <c r="BM13" s="141" t="s">
        <v>262</v>
      </c>
      <c r="BN13" s="107" t="s">
        <v>1038</v>
      </c>
      <c r="BO13" s="107" t="s">
        <v>1039</v>
      </c>
      <c r="BP13" s="107"/>
      <c r="BQ13" s="107" t="str">
        <f t="shared" si="1"/>
        <v>MINERÍA</v>
      </c>
      <c r="BR13" s="107"/>
      <c r="BS13" s="107"/>
    </row>
    <row r="14" spans="1:73" ht="29.25" customHeight="1" thickBot="1" x14ac:dyDescent="0.35">
      <c r="A14" s="97" t="s">
        <v>263</v>
      </c>
      <c r="B14" s="98" t="s">
        <v>37</v>
      </c>
      <c r="C14" s="108"/>
      <c r="D14" s="108"/>
      <c r="E14" s="108"/>
      <c r="F14" s="140"/>
      <c r="G14" s="119" t="s">
        <v>729</v>
      </c>
      <c r="H14" s="108"/>
      <c r="I14" s="108"/>
      <c r="J14" s="148" t="s">
        <v>955</v>
      </c>
      <c r="K14" s="152" t="s">
        <v>274</v>
      </c>
      <c r="L14" s="108"/>
      <c r="M14" s="108"/>
      <c r="N14" s="108"/>
      <c r="O14" s="148" t="s">
        <v>275</v>
      </c>
      <c r="P14" s="108"/>
      <c r="Q14" s="108"/>
      <c r="R14" s="108"/>
      <c r="S14" s="148" t="s">
        <v>283</v>
      </c>
      <c r="T14" s="108"/>
      <c r="U14" s="108"/>
      <c r="V14" s="108"/>
      <c r="W14" s="108"/>
      <c r="X14" s="108"/>
      <c r="Y14" s="148" t="s">
        <v>1040</v>
      </c>
      <c r="Z14" s="147"/>
      <c r="AA14" s="107"/>
      <c r="AB14" s="110"/>
      <c r="AC14" s="110"/>
      <c r="AD14" s="98" t="s">
        <v>277</v>
      </c>
      <c r="AE14" s="110"/>
      <c r="AF14" s="110"/>
      <c r="AG14" s="105" t="s">
        <v>278</v>
      </c>
      <c r="AH14" s="110"/>
      <c r="AI14" s="110"/>
      <c r="AJ14" s="110"/>
      <c r="AK14" s="110"/>
      <c r="AL14" s="110"/>
      <c r="AM14" s="110"/>
      <c r="AN14" s="110"/>
      <c r="AO14" s="110"/>
      <c r="AP14" s="110"/>
      <c r="AQ14" s="98" t="s">
        <v>279</v>
      </c>
      <c r="AR14" s="110"/>
      <c r="AS14" s="110"/>
      <c r="AT14" s="110"/>
      <c r="AU14" s="110"/>
      <c r="AV14" s="110"/>
      <c r="AW14" s="110"/>
      <c r="AX14" s="110"/>
      <c r="AY14" s="110"/>
      <c r="AZ14" s="110"/>
      <c r="BA14" s="110"/>
      <c r="BB14" s="110"/>
      <c r="BC14" s="110"/>
      <c r="BD14" s="110"/>
      <c r="BE14" s="110"/>
      <c r="BF14" s="110"/>
      <c r="BG14" s="110"/>
      <c r="BH14" s="114"/>
      <c r="BI14" s="110"/>
      <c r="BJ14" s="110"/>
      <c r="BK14" s="110"/>
      <c r="BL14" s="110"/>
      <c r="BM14" s="141" t="s">
        <v>272</v>
      </c>
      <c r="BN14" s="107" t="s">
        <v>1041</v>
      </c>
      <c r="BO14" s="107" t="s">
        <v>1042</v>
      </c>
      <c r="BP14" s="107"/>
      <c r="BQ14" s="107" t="str">
        <f t="shared" si="1"/>
        <v>OBRAS PÚBLICAS</v>
      </c>
      <c r="BR14" s="107"/>
      <c r="BS14" s="107"/>
    </row>
    <row r="15" spans="1:73" ht="36.75" customHeight="1" thickBot="1" x14ac:dyDescent="0.35">
      <c r="A15" s="97" t="s">
        <v>12</v>
      </c>
      <c r="B15" s="98" t="s">
        <v>969</v>
      </c>
      <c r="C15" s="108"/>
      <c r="D15" s="108"/>
      <c r="E15" s="108"/>
      <c r="F15" s="140"/>
      <c r="G15" s="107"/>
      <c r="H15" s="108"/>
      <c r="I15" s="108"/>
      <c r="J15" s="108"/>
      <c r="K15" s="152" t="s">
        <v>973</v>
      </c>
      <c r="L15" s="108"/>
      <c r="M15" s="108"/>
      <c r="N15" s="108"/>
      <c r="O15" s="148" t="s">
        <v>960</v>
      </c>
      <c r="P15" s="108"/>
      <c r="Q15" s="108"/>
      <c r="R15" s="108"/>
      <c r="S15" s="148" t="s">
        <v>288</v>
      </c>
      <c r="T15" s="108"/>
      <c r="U15" s="107"/>
      <c r="V15" s="108"/>
      <c r="W15" s="108"/>
      <c r="X15" s="108"/>
      <c r="Y15" s="148" t="s">
        <v>1043</v>
      </c>
      <c r="Z15" s="147"/>
      <c r="AA15" s="107"/>
      <c r="AB15" s="110"/>
      <c r="AC15" s="110"/>
      <c r="AD15" s="110"/>
      <c r="AE15" s="110"/>
      <c r="AF15" s="110"/>
      <c r="AG15" s="105" t="s">
        <v>284</v>
      </c>
      <c r="AH15" s="110"/>
      <c r="AI15" s="110"/>
      <c r="AJ15" s="110"/>
      <c r="AK15" s="110"/>
      <c r="AL15" s="110"/>
      <c r="AM15" s="110"/>
      <c r="AN15" s="110"/>
      <c r="AO15" s="110"/>
      <c r="AP15" s="110"/>
      <c r="AQ15" s="98" t="s">
        <v>285</v>
      </c>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41" t="s">
        <v>280</v>
      </c>
      <c r="BN15" s="107" t="s">
        <v>1044</v>
      </c>
      <c r="BO15" s="107" t="s">
        <v>1045</v>
      </c>
      <c r="BP15" s="107"/>
      <c r="BQ15" s="107" t="str">
        <f>TRIM($A7)</f>
        <v>DESARROLLO SOCIAL Y FAMILIA</v>
      </c>
      <c r="BR15" s="107"/>
      <c r="BS15" s="107"/>
    </row>
    <row r="16" spans="1:73" ht="29.25" customHeight="1" thickBot="1" x14ac:dyDescent="0.35">
      <c r="A16" s="97" t="s">
        <v>281</v>
      </c>
      <c r="B16" s="98" t="s">
        <v>38</v>
      </c>
      <c r="C16" s="108"/>
      <c r="D16" s="108"/>
      <c r="E16" s="108"/>
      <c r="F16" s="140"/>
      <c r="G16" s="108"/>
      <c r="H16" s="108"/>
      <c r="I16" s="108"/>
      <c r="J16" s="108"/>
      <c r="K16" s="152" t="s">
        <v>282</v>
      </c>
      <c r="L16" s="108"/>
      <c r="M16" s="108"/>
      <c r="N16" s="108"/>
      <c r="O16" s="108"/>
      <c r="P16" s="108"/>
      <c r="Q16" s="108"/>
      <c r="R16" s="108"/>
      <c r="S16" s="148" t="s">
        <v>294</v>
      </c>
      <c r="T16" s="108"/>
      <c r="U16" s="107"/>
      <c r="V16" s="108"/>
      <c r="W16" s="108"/>
      <c r="X16" s="108"/>
      <c r="Y16" s="148" t="s">
        <v>1046</v>
      </c>
      <c r="Z16" s="147"/>
      <c r="AA16" s="107"/>
      <c r="AB16" s="110"/>
      <c r="AC16" s="110"/>
      <c r="AD16" s="110"/>
      <c r="AE16" s="110"/>
      <c r="AF16" s="110"/>
      <c r="AG16" s="105" t="s">
        <v>289</v>
      </c>
      <c r="AH16" s="110"/>
      <c r="AI16" s="110"/>
      <c r="AJ16" s="110"/>
      <c r="AK16" s="110"/>
      <c r="AL16" s="110"/>
      <c r="AM16" s="110"/>
      <c r="AN16" s="110"/>
      <c r="AO16" s="110"/>
      <c r="AP16" s="110"/>
      <c r="AQ16" s="98" t="s">
        <v>290</v>
      </c>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41" t="s">
        <v>286</v>
      </c>
      <c r="BN16" s="107" t="s">
        <v>1047</v>
      </c>
      <c r="BO16" s="107" t="s">
        <v>1048</v>
      </c>
      <c r="BP16" s="107"/>
      <c r="BQ16" s="107" t="str">
        <f t="shared" ref="BQ16:BQ25" si="2">TRIM($A17)</f>
        <v>PRESIDENCIA DE LA REPÚBLICA</v>
      </c>
      <c r="BR16" s="107"/>
      <c r="BS16" s="107"/>
    </row>
    <row r="17" spans="1:71" ht="29.25" customHeight="1" thickBot="1" x14ac:dyDescent="0.35">
      <c r="A17" s="97" t="s">
        <v>712</v>
      </c>
      <c r="B17" s="98" t="s">
        <v>39</v>
      </c>
      <c r="C17" s="108"/>
      <c r="D17" s="108"/>
      <c r="E17" s="108"/>
      <c r="F17" s="140"/>
      <c r="G17" s="108"/>
      <c r="H17" s="108"/>
      <c r="I17" s="108"/>
      <c r="J17" s="154"/>
      <c r="K17" s="152" t="s">
        <v>287</v>
      </c>
      <c r="L17" s="108"/>
      <c r="M17" s="108"/>
      <c r="N17" s="108"/>
      <c r="O17" s="108"/>
      <c r="P17" s="108"/>
      <c r="Q17" s="108"/>
      <c r="R17" s="108"/>
      <c r="S17" s="148" t="s">
        <v>299</v>
      </c>
      <c r="T17" s="108"/>
      <c r="U17" s="107"/>
      <c r="V17" s="108"/>
      <c r="W17" s="108"/>
      <c r="X17" s="108"/>
      <c r="Y17" s="148" t="s">
        <v>1049</v>
      </c>
      <c r="Z17" s="147"/>
      <c r="AA17" s="107"/>
      <c r="AB17" s="110"/>
      <c r="AC17" s="110"/>
      <c r="AD17" s="110"/>
      <c r="AE17" s="110"/>
      <c r="AF17" s="110"/>
      <c r="AG17" s="105" t="s">
        <v>295</v>
      </c>
      <c r="AH17" s="110"/>
      <c r="AI17" s="110"/>
      <c r="AJ17" s="110"/>
      <c r="AK17" s="110"/>
      <c r="AL17" s="110"/>
      <c r="AM17" s="110"/>
      <c r="AN17" s="110"/>
      <c r="AO17" s="110"/>
      <c r="AP17" s="110"/>
      <c r="AQ17" s="98" t="s">
        <v>296</v>
      </c>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41" t="s">
        <v>291</v>
      </c>
      <c r="BN17" s="107"/>
      <c r="BO17" s="107"/>
      <c r="BP17" s="107"/>
      <c r="BQ17" s="107" t="str">
        <f t="shared" si="2"/>
        <v>RELACIONES EXTERIORES</v>
      </c>
      <c r="BR17" s="107"/>
      <c r="BS17" s="107"/>
    </row>
    <row r="18" spans="1:71" ht="29.25" customHeight="1" thickBot="1" x14ac:dyDescent="0.35">
      <c r="A18" s="97" t="s">
        <v>292</v>
      </c>
      <c r="B18" s="98" t="s">
        <v>40</v>
      </c>
      <c r="C18" s="108"/>
      <c r="D18" s="108"/>
      <c r="E18" s="108"/>
      <c r="F18" s="140"/>
      <c r="G18" s="108"/>
      <c r="H18" s="108"/>
      <c r="I18" s="108"/>
      <c r="J18" s="108"/>
      <c r="K18" s="152" t="s">
        <v>293</v>
      </c>
      <c r="L18" s="108"/>
      <c r="M18" s="108"/>
      <c r="N18" s="108"/>
      <c r="O18" s="108"/>
      <c r="P18" s="108"/>
      <c r="Q18" s="108"/>
      <c r="R18" s="108"/>
      <c r="S18" s="148" t="s">
        <v>304</v>
      </c>
      <c r="T18" s="108"/>
      <c r="U18" s="107"/>
      <c r="V18" s="108"/>
      <c r="W18" s="108"/>
      <c r="X18" s="108"/>
      <c r="Y18" s="148" t="s">
        <v>1050</v>
      </c>
      <c r="Z18" s="147"/>
      <c r="AA18" s="107"/>
      <c r="AB18" s="110"/>
      <c r="AC18" s="110"/>
      <c r="AD18" s="110"/>
      <c r="AE18" s="110"/>
      <c r="AF18" s="110"/>
      <c r="AG18" s="121" t="s">
        <v>301</v>
      </c>
      <c r="AH18" s="110"/>
      <c r="AI18" s="110"/>
      <c r="AJ18" s="110"/>
      <c r="AK18" s="110"/>
      <c r="AL18" s="110"/>
      <c r="AM18" s="110"/>
      <c r="AN18" s="110"/>
      <c r="AO18" s="110"/>
      <c r="AP18" s="110"/>
      <c r="AQ18" s="98" t="s">
        <v>302</v>
      </c>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20" t="s">
        <v>297</v>
      </c>
      <c r="BN18" s="107"/>
      <c r="BO18" s="107"/>
      <c r="BP18" s="107"/>
      <c r="BQ18" s="107" t="str">
        <f t="shared" si="2"/>
        <v>SALUD</v>
      </c>
      <c r="BR18" s="107"/>
      <c r="BS18" s="107"/>
    </row>
    <row r="19" spans="1:71" ht="29.25" customHeight="1" thickBot="1" x14ac:dyDescent="0.35">
      <c r="A19" s="97" t="s">
        <v>17</v>
      </c>
      <c r="B19" s="98" t="s">
        <v>970</v>
      </c>
      <c r="C19" s="108"/>
      <c r="D19" s="108"/>
      <c r="E19" s="108"/>
      <c r="F19" s="140"/>
      <c r="G19" s="108"/>
      <c r="H19" s="108"/>
      <c r="I19" s="108"/>
      <c r="J19" s="108"/>
      <c r="K19" s="152" t="s">
        <v>298</v>
      </c>
      <c r="L19" s="108"/>
      <c r="M19" s="108"/>
      <c r="N19" s="108"/>
      <c r="O19" s="108"/>
      <c r="P19" s="108"/>
      <c r="Q19" s="108"/>
      <c r="R19" s="108"/>
      <c r="S19" s="148" t="s">
        <v>308</v>
      </c>
      <c r="T19" s="108"/>
      <c r="U19" s="107"/>
      <c r="V19" s="108"/>
      <c r="W19" s="108"/>
      <c r="X19" s="108"/>
      <c r="Y19" s="148" t="s">
        <v>300</v>
      </c>
      <c r="Z19" s="140"/>
      <c r="AA19" s="107"/>
      <c r="AB19" s="110"/>
      <c r="AC19" s="110"/>
      <c r="AD19" s="110"/>
      <c r="AE19" s="110"/>
      <c r="AF19" s="110"/>
      <c r="AG19" s="105" t="s">
        <v>305</v>
      </c>
      <c r="AH19" s="110"/>
      <c r="AI19" s="110"/>
      <c r="AJ19" s="110"/>
      <c r="AK19" s="110"/>
      <c r="AL19" s="110"/>
      <c r="AM19" s="110"/>
      <c r="AN19" s="110"/>
      <c r="AO19" s="110"/>
      <c r="AP19" s="110"/>
      <c r="AQ19" s="98" t="s">
        <v>306</v>
      </c>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07"/>
      <c r="BN19" s="107"/>
      <c r="BO19" s="107"/>
      <c r="BP19" s="107"/>
      <c r="BQ19" s="107" t="str">
        <f t="shared" si="2"/>
        <v>SECRETARÍA GENERAL DE GOBIERNO</v>
      </c>
      <c r="BR19" s="107"/>
      <c r="BS19" s="107"/>
    </row>
    <row r="20" spans="1:71" ht="29.25" customHeight="1" thickBot="1" x14ac:dyDescent="0.35">
      <c r="A20" s="97" t="s">
        <v>713</v>
      </c>
      <c r="B20" s="98" t="s">
        <v>42</v>
      </c>
      <c r="C20" s="108"/>
      <c r="D20" s="108"/>
      <c r="E20" s="108"/>
      <c r="F20" s="140"/>
      <c r="G20" s="108"/>
      <c r="H20" s="108"/>
      <c r="I20" s="108"/>
      <c r="J20" s="108"/>
      <c r="K20" s="97" t="s">
        <v>303</v>
      </c>
      <c r="L20" s="108"/>
      <c r="M20" s="108"/>
      <c r="N20" s="108"/>
      <c r="O20" s="108"/>
      <c r="P20" s="108"/>
      <c r="Q20" s="108"/>
      <c r="R20" s="108"/>
      <c r="S20" s="148" t="s">
        <v>312</v>
      </c>
      <c r="T20" s="108"/>
      <c r="U20" s="107"/>
      <c r="V20" s="108"/>
      <c r="W20" s="108"/>
      <c r="X20" s="108"/>
      <c r="Y20" s="140"/>
      <c r="Z20" s="140"/>
      <c r="AA20" s="107"/>
      <c r="AB20" s="110"/>
      <c r="AC20" s="110"/>
      <c r="AD20" s="110"/>
      <c r="AE20" s="110"/>
      <c r="AF20" s="110"/>
      <c r="AG20" s="105" t="s">
        <v>309</v>
      </c>
      <c r="AH20" s="110"/>
      <c r="AI20" s="110"/>
      <c r="AJ20" s="110"/>
      <c r="AK20" s="110"/>
      <c r="AL20" s="110"/>
      <c r="AM20" s="110"/>
      <c r="AN20" s="110"/>
      <c r="AO20" s="110"/>
      <c r="AP20" s="110"/>
      <c r="AQ20" s="98" t="s">
        <v>310</v>
      </c>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07"/>
      <c r="BN20" s="107"/>
      <c r="BO20" s="107"/>
      <c r="BP20" s="107"/>
      <c r="BQ20" s="107" t="str">
        <f t="shared" si="2"/>
        <v>SECRETARÍA GENERAL DE LA PRESIDENCIA DE LA REPÚBLICA</v>
      </c>
      <c r="BR20" s="107"/>
      <c r="BS20" s="107"/>
    </row>
    <row r="21" spans="1:71" ht="29.25" customHeight="1" thickBot="1" x14ac:dyDescent="0.35">
      <c r="A21" s="97" t="s">
        <v>714</v>
      </c>
      <c r="B21" s="98" t="s">
        <v>43</v>
      </c>
      <c r="C21" s="108"/>
      <c r="D21" s="108"/>
      <c r="E21" s="108"/>
      <c r="F21" s="140"/>
      <c r="G21" s="108"/>
      <c r="H21" s="108"/>
      <c r="I21" s="108"/>
      <c r="J21" s="108"/>
      <c r="K21" s="97" t="s">
        <v>307</v>
      </c>
      <c r="L21" s="108"/>
      <c r="M21" s="108"/>
      <c r="N21" s="108"/>
      <c r="O21" s="108"/>
      <c r="P21" s="108"/>
      <c r="Q21" s="108"/>
      <c r="R21" s="108"/>
      <c r="S21" s="148" t="s">
        <v>315</v>
      </c>
      <c r="T21" s="108"/>
      <c r="U21" s="107"/>
      <c r="V21" s="108"/>
      <c r="W21" s="108"/>
      <c r="X21" s="108"/>
      <c r="Y21" s="140"/>
      <c r="Z21" s="140"/>
      <c r="AA21" s="107"/>
      <c r="AB21" s="110"/>
      <c r="AC21" s="110"/>
      <c r="AD21" s="110"/>
      <c r="AE21" s="110"/>
      <c r="AF21" s="110"/>
      <c r="AG21" s="105" t="s">
        <v>313</v>
      </c>
      <c r="AH21" s="110"/>
      <c r="AI21" s="110"/>
      <c r="AJ21" s="110"/>
      <c r="AK21" s="110"/>
      <c r="AL21" s="110"/>
      <c r="AM21" s="110"/>
      <c r="AN21" s="110"/>
      <c r="AO21" s="110"/>
      <c r="AP21" s="110"/>
      <c r="AQ21" s="98" t="s">
        <v>314</v>
      </c>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07"/>
      <c r="BN21" s="107"/>
      <c r="BO21" s="107"/>
      <c r="BP21" s="107"/>
      <c r="BQ21" s="107" t="str">
        <f t="shared" si="2"/>
        <v>MUJER Y LA EQUIDAD DE GÉNERO</v>
      </c>
      <c r="BR21" s="107"/>
      <c r="BS21" s="107"/>
    </row>
    <row r="22" spans="1:71" ht="29.25" customHeight="1" thickBot="1" x14ac:dyDescent="0.35">
      <c r="A22" s="97" t="s">
        <v>860</v>
      </c>
      <c r="B22" s="98" t="s">
        <v>44</v>
      </c>
      <c r="C22" s="108"/>
      <c r="D22" s="108"/>
      <c r="E22" s="108"/>
      <c r="F22" s="140"/>
      <c r="G22" s="108"/>
      <c r="H22" s="108"/>
      <c r="I22" s="108"/>
      <c r="J22" s="108"/>
      <c r="K22" s="97" t="s">
        <v>311</v>
      </c>
      <c r="L22" s="108"/>
      <c r="M22" s="108"/>
      <c r="N22" s="108"/>
      <c r="O22" s="108"/>
      <c r="P22" s="108"/>
      <c r="Q22" s="108"/>
      <c r="R22" s="108"/>
      <c r="S22" s="148" t="s">
        <v>320</v>
      </c>
      <c r="T22" s="108"/>
      <c r="U22" s="107"/>
      <c r="V22" s="108"/>
      <c r="W22" s="108"/>
      <c r="X22" s="108"/>
      <c r="Y22" s="140"/>
      <c r="Z22" s="140"/>
      <c r="AA22" s="107"/>
      <c r="AB22" s="110"/>
      <c r="AC22" s="110"/>
      <c r="AD22" s="110"/>
      <c r="AE22" s="110"/>
      <c r="AF22" s="110"/>
      <c r="AG22" s="105" t="s">
        <v>316</v>
      </c>
      <c r="AH22" s="110"/>
      <c r="AI22" s="110"/>
      <c r="AJ22" s="110"/>
      <c r="AK22" s="110"/>
      <c r="AL22" s="110"/>
      <c r="AM22" s="110"/>
      <c r="AN22" s="110"/>
      <c r="AO22" s="110"/>
      <c r="AP22" s="110"/>
      <c r="AQ22" s="98" t="s">
        <v>317</v>
      </c>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07"/>
      <c r="BN22" s="107"/>
      <c r="BO22" s="107"/>
      <c r="BP22" s="107"/>
      <c r="BQ22" s="107" t="str">
        <f t="shared" si="2"/>
        <v>TRABAJO Y PREVISIÓN SOCIAL</v>
      </c>
      <c r="BR22" s="107"/>
      <c r="BS22" s="107"/>
    </row>
    <row r="23" spans="1:71" ht="29.25" customHeight="1" thickBot="1" x14ac:dyDescent="0.35">
      <c r="A23" s="97" t="s">
        <v>21</v>
      </c>
      <c r="B23" s="98" t="s">
        <v>45</v>
      </c>
      <c r="C23" s="108"/>
      <c r="D23" s="108"/>
      <c r="E23" s="108"/>
      <c r="F23" s="140"/>
      <c r="G23" s="108"/>
      <c r="H23" s="108"/>
      <c r="I23" s="108"/>
      <c r="J23" s="108"/>
      <c r="K23" s="97" t="s">
        <v>707</v>
      </c>
      <c r="L23" s="108"/>
      <c r="M23" s="108"/>
      <c r="N23" s="108"/>
      <c r="O23" s="108"/>
      <c r="P23" s="108"/>
      <c r="Q23" s="108"/>
      <c r="R23" s="108"/>
      <c r="S23" s="148" t="s">
        <v>323</v>
      </c>
      <c r="T23" s="108"/>
      <c r="U23" s="107"/>
      <c r="V23" s="108"/>
      <c r="W23" s="108"/>
      <c r="X23" s="108"/>
      <c r="Y23" s="140"/>
      <c r="Z23" s="140"/>
      <c r="AA23" s="107"/>
      <c r="AB23" s="110"/>
      <c r="AC23" s="110"/>
      <c r="AD23" s="110"/>
      <c r="AE23" s="110"/>
      <c r="AF23" s="110"/>
      <c r="AG23" s="105" t="s">
        <v>321</v>
      </c>
      <c r="AH23" s="110"/>
      <c r="AI23" s="110"/>
      <c r="AJ23" s="110"/>
      <c r="AK23" s="110"/>
      <c r="AL23" s="110"/>
      <c r="AM23" s="110"/>
      <c r="AN23" s="110"/>
      <c r="AO23" s="110"/>
      <c r="AP23" s="110"/>
      <c r="AQ23" s="98" t="s">
        <v>322</v>
      </c>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07"/>
      <c r="BN23" s="107"/>
      <c r="BO23" s="107"/>
      <c r="BP23" s="107"/>
      <c r="BQ23" s="107" t="str">
        <f t="shared" si="2"/>
        <v>TRANSPORTES Y TELECOMUNICACIONES</v>
      </c>
      <c r="BR23" s="107"/>
      <c r="BS23" s="107"/>
    </row>
    <row r="24" spans="1:71" ht="29.25" customHeight="1" thickBot="1" x14ac:dyDescent="0.35">
      <c r="A24" s="97" t="s">
        <v>318</v>
      </c>
      <c r="B24" s="98" t="s">
        <v>46</v>
      </c>
      <c r="C24" s="108"/>
      <c r="D24" s="108"/>
      <c r="E24" s="108"/>
      <c r="F24" s="140"/>
      <c r="G24" s="108"/>
      <c r="H24" s="108"/>
      <c r="I24" s="108"/>
      <c r="J24" s="108"/>
      <c r="K24" s="97" t="s">
        <v>319</v>
      </c>
      <c r="L24" s="108"/>
      <c r="M24" s="108"/>
      <c r="N24" s="108"/>
      <c r="O24" s="108"/>
      <c r="P24" s="108"/>
      <c r="Q24" s="108"/>
      <c r="R24" s="108"/>
      <c r="S24" s="148" t="s">
        <v>326</v>
      </c>
      <c r="T24" s="108"/>
      <c r="U24" s="107"/>
      <c r="V24" s="108"/>
      <c r="W24" s="108"/>
      <c r="X24" s="108"/>
      <c r="Y24" s="140"/>
      <c r="Z24" s="140"/>
      <c r="AA24" s="107"/>
      <c r="AB24" s="110"/>
      <c r="AC24" s="110"/>
      <c r="AD24" s="110"/>
      <c r="AE24" s="110"/>
      <c r="AF24" s="110"/>
      <c r="AG24" s="105" t="s">
        <v>324</v>
      </c>
      <c r="AH24" s="110"/>
      <c r="AI24" s="110"/>
      <c r="AJ24" s="110"/>
      <c r="AK24" s="110"/>
      <c r="AL24" s="110"/>
      <c r="AM24" s="110"/>
      <c r="AN24" s="110"/>
      <c r="AO24" s="110"/>
      <c r="AP24" s="110"/>
      <c r="AQ24" s="98" t="s">
        <v>325</v>
      </c>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07"/>
      <c r="BN24" s="107"/>
      <c r="BO24" s="107"/>
      <c r="BP24" s="107"/>
      <c r="BQ24" s="107" t="str">
        <f t="shared" si="2"/>
        <v>VIVIENDA Y URBANISMO</v>
      </c>
      <c r="BR24" s="107"/>
      <c r="BS24" s="107"/>
    </row>
    <row r="25" spans="1:71" ht="29.25" customHeight="1" thickBot="1" x14ac:dyDescent="0.35">
      <c r="A25" s="97" t="s">
        <v>23</v>
      </c>
      <c r="B25" s="98" t="s">
        <v>47</v>
      </c>
      <c r="C25" s="108"/>
      <c r="D25" s="108"/>
      <c r="E25" s="108"/>
      <c r="F25" s="140"/>
      <c r="G25" s="108"/>
      <c r="H25" s="108"/>
      <c r="I25" s="108"/>
      <c r="J25" s="108"/>
      <c r="K25" s="97" t="s">
        <v>733</v>
      </c>
      <c r="L25" s="108"/>
      <c r="M25" s="108"/>
      <c r="N25" s="108"/>
      <c r="O25" s="108"/>
      <c r="P25" s="108"/>
      <c r="Q25" s="108"/>
      <c r="R25" s="108"/>
      <c r="S25" s="148" t="s">
        <v>329</v>
      </c>
      <c r="T25" s="108"/>
      <c r="U25" s="107"/>
      <c r="V25" s="108"/>
      <c r="W25" s="108"/>
      <c r="X25" s="108"/>
      <c r="Y25" s="140"/>
      <c r="Z25" s="140"/>
      <c r="AA25" s="107"/>
      <c r="AB25" s="110"/>
      <c r="AC25" s="110"/>
      <c r="AD25" s="110"/>
      <c r="AE25" s="110"/>
      <c r="AF25" s="110"/>
      <c r="AG25" s="105" t="s">
        <v>327</v>
      </c>
      <c r="AH25" s="110"/>
      <c r="AI25" s="110"/>
      <c r="AJ25" s="110"/>
      <c r="AK25" s="110"/>
      <c r="AL25" s="110"/>
      <c r="AM25" s="110"/>
      <c r="AN25" s="110"/>
      <c r="AO25" s="110"/>
      <c r="AP25" s="110"/>
      <c r="AQ25" s="98" t="s">
        <v>328</v>
      </c>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07"/>
      <c r="BN25" s="107"/>
      <c r="BO25" s="107"/>
      <c r="BP25" s="107"/>
      <c r="BQ25" s="107" t="str">
        <f t="shared" si="2"/>
        <v>EMPRESAS ESTADO</v>
      </c>
      <c r="BR25" s="107"/>
      <c r="BS25" s="107"/>
    </row>
    <row r="26" spans="1:71" ht="29.25" customHeight="1" thickBot="1" x14ac:dyDescent="0.35">
      <c r="A26" s="107" t="s">
        <v>1</v>
      </c>
      <c r="B26" s="98" t="s">
        <v>48</v>
      </c>
      <c r="C26" s="108"/>
      <c r="D26" s="108"/>
      <c r="E26" s="108"/>
      <c r="F26" s="108"/>
      <c r="G26" s="108"/>
      <c r="H26" s="108"/>
      <c r="I26" s="108"/>
      <c r="J26" s="108"/>
      <c r="K26" s="97" t="s">
        <v>734</v>
      </c>
      <c r="L26" s="108"/>
      <c r="M26" s="108"/>
      <c r="N26" s="108"/>
      <c r="O26" s="108"/>
      <c r="P26" s="108"/>
      <c r="Q26" s="108"/>
      <c r="R26" s="108"/>
      <c r="S26" s="148" t="s">
        <v>332</v>
      </c>
      <c r="T26" s="108"/>
      <c r="U26" s="107"/>
      <c r="V26" s="108"/>
      <c r="W26" s="108"/>
      <c r="X26" s="108"/>
      <c r="Y26" s="140"/>
      <c r="Z26" s="140"/>
      <c r="AA26" s="107"/>
      <c r="AB26" s="110"/>
      <c r="AC26" s="110"/>
      <c r="AD26" s="110"/>
      <c r="AE26" s="110"/>
      <c r="AF26" s="110"/>
      <c r="AG26" s="105" t="s">
        <v>330</v>
      </c>
      <c r="AH26" s="110"/>
      <c r="AI26" s="110"/>
      <c r="AJ26" s="110"/>
      <c r="AK26" s="110"/>
      <c r="AL26" s="110"/>
      <c r="AM26" s="110"/>
      <c r="AN26" s="110"/>
      <c r="AO26" s="110"/>
      <c r="AP26" s="110"/>
      <c r="AQ26" s="98" t="s">
        <v>331</v>
      </c>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07"/>
      <c r="BN26" s="107"/>
      <c r="BO26" s="107"/>
      <c r="BP26" s="107"/>
      <c r="BQ26" s="107" t="e">
        <f>TRIM(#REF!)</f>
        <v>#REF!</v>
      </c>
      <c r="BR26" s="107"/>
      <c r="BS26" s="107"/>
    </row>
    <row r="27" spans="1:71" ht="29.25" customHeight="1" thickBot="1" x14ac:dyDescent="0.35">
      <c r="A27" s="107"/>
      <c r="B27" s="98" t="s">
        <v>49</v>
      </c>
      <c r="C27" s="108"/>
      <c r="D27" s="108"/>
      <c r="E27" s="108"/>
      <c r="F27" s="108"/>
      <c r="G27" s="108"/>
      <c r="H27" s="108"/>
      <c r="I27" s="108"/>
      <c r="J27" s="108"/>
      <c r="K27" s="97" t="s">
        <v>386</v>
      </c>
      <c r="L27" s="108"/>
      <c r="M27" s="108"/>
      <c r="N27" s="108"/>
      <c r="O27" s="108"/>
      <c r="P27" s="108"/>
      <c r="Q27" s="108"/>
      <c r="R27" s="108"/>
      <c r="S27" s="148" t="s">
        <v>335</v>
      </c>
      <c r="T27" s="108"/>
      <c r="U27" s="107"/>
      <c r="V27" s="108"/>
      <c r="W27" s="108"/>
      <c r="X27" s="108"/>
      <c r="Y27" s="140"/>
      <c r="Z27" s="140"/>
      <c r="AA27" s="107"/>
      <c r="AB27" s="110"/>
      <c r="AC27" s="110"/>
      <c r="AD27" s="110"/>
      <c r="AE27" s="110"/>
      <c r="AF27" s="110"/>
      <c r="AG27" s="105" t="s">
        <v>333</v>
      </c>
      <c r="AH27" s="110"/>
      <c r="AI27" s="110"/>
      <c r="AJ27" s="110"/>
      <c r="AK27" s="110"/>
      <c r="AL27" s="110"/>
      <c r="AM27" s="110"/>
      <c r="AN27" s="110"/>
      <c r="AO27" s="110"/>
      <c r="AP27" s="110"/>
      <c r="AQ27" s="98" t="s">
        <v>334</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07"/>
      <c r="BN27" s="107"/>
      <c r="BO27" s="107"/>
      <c r="BP27" s="107"/>
      <c r="BQ27" s="107" t="str">
        <f t="shared" ref="BQ27" si="3">TRIM($A27)</f>
        <v/>
      </c>
      <c r="BR27" s="107"/>
      <c r="BS27" s="107"/>
    </row>
    <row r="28" spans="1:71" ht="29.25" customHeight="1" thickBot="1" x14ac:dyDescent="0.35">
      <c r="A28" s="107"/>
      <c r="B28" s="98" t="s">
        <v>50</v>
      </c>
      <c r="C28" s="108"/>
      <c r="D28" s="108"/>
      <c r="E28" s="108"/>
      <c r="F28" s="108"/>
      <c r="G28" s="108"/>
      <c r="H28" s="108"/>
      <c r="I28" s="108"/>
      <c r="J28" s="108"/>
      <c r="L28" s="108"/>
      <c r="M28" s="108"/>
      <c r="N28" s="108"/>
      <c r="O28" s="108"/>
      <c r="P28" s="108"/>
      <c r="Q28" s="108"/>
      <c r="R28" s="108"/>
      <c r="S28" s="148" t="s">
        <v>338</v>
      </c>
      <c r="T28" s="108"/>
      <c r="U28" s="107"/>
      <c r="V28" s="108"/>
      <c r="W28" s="108"/>
      <c r="X28" s="108"/>
      <c r="Y28" s="140"/>
      <c r="Z28" s="140"/>
      <c r="AA28" s="107"/>
      <c r="AB28" s="110"/>
      <c r="AC28" s="110"/>
      <c r="AD28" s="110"/>
      <c r="AE28" s="110"/>
      <c r="AF28" s="110"/>
      <c r="AG28" s="105" t="s">
        <v>336</v>
      </c>
      <c r="AH28" s="110"/>
      <c r="AI28" s="110"/>
      <c r="AJ28" s="110"/>
      <c r="AK28" s="110"/>
      <c r="AL28" s="110"/>
      <c r="AM28" s="110"/>
      <c r="AN28" s="110"/>
      <c r="AO28" s="110"/>
      <c r="AP28" s="110"/>
      <c r="AQ28" s="98" t="s">
        <v>337</v>
      </c>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07"/>
      <c r="BN28" s="107"/>
      <c r="BO28" s="107"/>
      <c r="BP28" s="107"/>
      <c r="BQ28" s="107"/>
      <c r="BR28" s="107"/>
      <c r="BS28" s="107"/>
    </row>
    <row r="29" spans="1:71" ht="29.25" customHeight="1" thickBot="1" x14ac:dyDescent="0.35">
      <c r="A29" s="107"/>
      <c r="B29" s="98" t="s">
        <v>51</v>
      </c>
      <c r="C29" s="108"/>
      <c r="D29" s="108"/>
      <c r="E29" s="108"/>
      <c r="F29" s="108"/>
      <c r="G29" s="108"/>
      <c r="H29" s="108"/>
      <c r="I29" s="108"/>
      <c r="J29" s="108"/>
      <c r="L29" s="108"/>
      <c r="M29" s="108"/>
      <c r="N29" s="108"/>
      <c r="O29" s="108"/>
      <c r="P29" s="108"/>
      <c r="Q29" s="108"/>
      <c r="R29" s="108"/>
      <c r="S29" s="148" t="s">
        <v>341</v>
      </c>
      <c r="T29" s="108"/>
      <c r="U29" s="107"/>
      <c r="V29" s="108"/>
      <c r="W29" s="108"/>
      <c r="X29" s="108"/>
      <c r="Y29" s="140"/>
      <c r="Z29" s="140"/>
      <c r="AA29" s="107"/>
      <c r="AB29" s="110"/>
      <c r="AC29" s="110"/>
      <c r="AD29" s="110"/>
      <c r="AE29" s="110"/>
      <c r="AF29" s="110"/>
      <c r="AG29" s="105" t="s">
        <v>339</v>
      </c>
      <c r="AH29" s="110"/>
      <c r="AI29" s="110"/>
      <c r="AJ29" s="110"/>
      <c r="AK29" s="110"/>
      <c r="AL29" s="110"/>
      <c r="AM29" s="110"/>
      <c r="AN29" s="110"/>
      <c r="AO29" s="110"/>
      <c r="AP29" s="110"/>
      <c r="AQ29" s="98" t="s">
        <v>340</v>
      </c>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07"/>
      <c r="BN29" s="107"/>
      <c r="BO29" s="107"/>
      <c r="BP29" s="107"/>
      <c r="BQ29" s="107"/>
      <c r="BR29" s="107"/>
      <c r="BS29" s="107"/>
    </row>
    <row r="30" spans="1:71" ht="29.25" customHeight="1" thickBot="1" x14ac:dyDescent="0.35">
      <c r="A30" s="107"/>
      <c r="B30" s="98" t="s">
        <v>52</v>
      </c>
      <c r="C30" s="108"/>
      <c r="D30" s="108"/>
      <c r="E30" s="108"/>
      <c r="F30" s="108"/>
      <c r="G30" s="108"/>
      <c r="H30" s="108"/>
      <c r="I30" s="108"/>
      <c r="J30" s="108"/>
      <c r="L30" s="108"/>
      <c r="M30" s="108"/>
      <c r="N30" s="108"/>
      <c r="O30" s="108"/>
      <c r="P30" s="108"/>
      <c r="Q30" s="108"/>
      <c r="R30" s="108"/>
      <c r="S30" s="148" t="s">
        <v>344</v>
      </c>
      <c r="T30" s="108"/>
      <c r="U30" s="108"/>
      <c r="V30" s="108"/>
      <c r="W30" s="108"/>
      <c r="X30" s="108"/>
      <c r="Y30" s="140"/>
      <c r="Z30" s="140"/>
      <c r="AA30" s="107"/>
      <c r="AB30" s="110"/>
      <c r="AC30" s="110"/>
      <c r="AD30" s="110"/>
      <c r="AE30" s="110"/>
      <c r="AF30" s="110"/>
      <c r="AG30" s="105" t="s">
        <v>342</v>
      </c>
      <c r="AH30" s="110"/>
      <c r="AI30" s="110"/>
      <c r="AJ30" s="110"/>
      <c r="AK30" s="110"/>
      <c r="AL30" s="110"/>
      <c r="AM30" s="110"/>
      <c r="AN30" s="110"/>
      <c r="AO30" s="110"/>
      <c r="AP30" s="110"/>
      <c r="AQ30" s="98" t="s">
        <v>343</v>
      </c>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07"/>
      <c r="BN30" s="107"/>
      <c r="BO30" s="107"/>
      <c r="BP30" s="107"/>
      <c r="BQ30" s="107"/>
      <c r="BR30" s="107"/>
      <c r="BS30" s="107"/>
    </row>
    <row r="31" spans="1:71" ht="29.25" customHeight="1" thickBot="1" x14ac:dyDescent="0.35">
      <c r="A31" s="107"/>
      <c r="B31" s="98" t="s">
        <v>53</v>
      </c>
      <c r="C31" s="108"/>
      <c r="D31" s="108"/>
      <c r="E31" s="108"/>
      <c r="F31" s="108"/>
      <c r="G31" s="108"/>
      <c r="H31" s="108"/>
      <c r="I31" s="108"/>
      <c r="J31" s="108"/>
      <c r="L31" s="108"/>
      <c r="M31" s="108"/>
      <c r="N31" s="108"/>
      <c r="O31" s="108"/>
      <c r="P31" s="108"/>
      <c r="Q31" s="108"/>
      <c r="R31" s="108"/>
      <c r="S31" s="148" t="s">
        <v>347</v>
      </c>
      <c r="T31" s="108"/>
      <c r="U31" s="108"/>
      <c r="V31" s="108"/>
      <c r="W31" s="108"/>
      <c r="X31" s="108"/>
      <c r="Y31" s="140"/>
      <c r="Z31" s="140"/>
      <c r="AA31" s="107"/>
      <c r="AB31" s="110"/>
      <c r="AC31" s="110"/>
      <c r="AD31" s="110"/>
      <c r="AE31" s="110"/>
      <c r="AF31" s="110"/>
      <c r="AG31" s="105" t="s">
        <v>345</v>
      </c>
      <c r="AH31" s="110"/>
      <c r="AI31" s="110"/>
      <c r="AJ31" s="110"/>
      <c r="AK31" s="110"/>
      <c r="AL31" s="110"/>
      <c r="AM31" s="110"/>
      <c r="AN31" s="110"/>
      <c r="AO31" s="110"/>
      <c r="AP31" s="110"/>
      <c r="AQ31" s="98" t="s">
        <v>346</v>
      </c>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07"/>
      <c r="BN31" s="107"/>
      <c r="BO31" s="107"/>
      <c r="BP31" s="107"/>
      <c r="BQ31" s="107"/>
      <c r="BR31" s="107"/>
      <c r="BS31" s="107"/>
    </row>
    <row r="32" spans="1:71" ht="29.25" customHeight="1" thickBot="1" x14ac:dyDescent="0.35">
      <c r="A32" s="107"/>
      <c r="B32" s="98" t="s">
        <v>54</v>
      </c>
      <c r="C32" s="108"/>
      <c r="D32" s="108"/>
      <c r="E32" s="108"/>
      <c r="F32" s="108"/>
      <c r="G32" s="108"/>
      <c r="H32" s="108"/>
      <c r="I32" s="108"/>
      <c r="J32" s="108"/>
      <c r="L32" s="108"/>
      <c r="M32" s="108"/>
      <c r="N32" s="108"/>
      <c r="O32" s="108"/>
      <c r="P32" s="108"/>
      <c r="Q32" s="108"/>
      <c r="R32" s="108"/>
      <c r="S32" s="148" t="s">
        <v>350</v>
      </c>
      <c r="T32" s="108"/>
      <c r="U32" s="108"/>
      <c r="V32" s="108"/>
      <c r="W32" s="108"/>
      <c r="X32" s="108"/>
      <c r="Y32" s="140"/>
      <c r="Z32" s="140"/>
      <c r="AA32" s="107"/>
      <c r="AB32" s="110"/>
      <c r="AC32" s="110"/>
      <c r="AD32" s="110"/>
      <c r="AE32" s="110"/>
      <c r="AF32" s="110"/>
      <c r="AG32" s="105" t="s">
        <v>348</v>
      </c>
      <c r="AH32" s="110"/>
      <c r="AI32" s="110"/>
      <c r="AJ32" s="110"/>
      <c r="AK32" s="110"/>
      <c r="AL32" s="110"/>
      <c r="AM32" s="110"/>
      <c r="AN32" s="110"/>
      <c r="AO32" s="110"/>
      <c r="AP32" s="110"/>
      <c r="AQ32" s="98" t="s">
        <v>349</v>
      </c>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07"/>
      <c r="BN32" s="107"/>
      <c r="BO32" s="107"/>
      <c r="BP32" s="107"/>
      <c r="BQ32" s="107"/>
      <c r="BR32" s="107"/>
      <c r="BS32" s="107"/>
    </row>
    <row r="33" spans="1:71" ht="29.25" customHeight="1" thickBot="1" x14ac:dyDescent="0.35">
      <c r="A33" s="107"/>
      <c r="B33" s="98" t="s">
        <v>55</v>
      </c>
      <c r="C33" s="108"/>
      <c r="D33" s="108"/>
      <c r="E33" s="108"/>
      <c r="F33" s="108"/>
      <c r="G33" s="108"/>
      <c r="H33" s="112"/>
      <c r="I33" s="108"/>
      <c r="J33" s="108"/>
      <c r="L33" s="108"/>
      <c r="M33" s="108"/>
      <c r="N33" s="108"/>
      <c r="O33" s="108"/>
      <c r="P33" s="108"/>
      <c r="Q33" s="108"/>
      <c r="R33" s="108"/>
      <c r="S33" s="148" t="s">
        <v>353</v>
      </c>
      <c r="T33" s="108"/>
      <c r="U33" s="108"/>
      <c r="V33" s="108"/>
      <c r="W33" s="108"/>
      <c r="X33" s="108"/>
      <c r="Y33" s="140"/>
      <c r="Z33" s="140"/>
      <c r="AA33" s="107"/>
      <c r="AB33" s="110"/>
      <c r="AC33" s="110"/>
      <c r="AD33" s="110"/>
      <c r="AE33" s="110"/>
      <c r="AF33" s="110"/>
      <c r="AG33" s="105" t="s">
        <v>351</v>
      </c>
      <c r="AH33" s="110"/>
      <c r="AI33" s="110"/>
      <c r="AJ33" s="110"/>
      <c r="AK33" s="110"/>
      <c r="AL33" s="110"/>
      <c r="AM33" s="110"/>
      <c r="AN33" s="110"/>
      <c r="AO33" s="110"/>
      <c r="AP33" s="110"/>
      <c r="AQ33" s="98" t="s">
        <v>352</v>
      </c>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07"/>
      <c r="BN33" s="107"/>
      <c r="BO33" s="107"/>
      <c r="BP33" s="107"/>
      <c r="BQ33" s="107"/>
      <c r="BR33" s="107"/>
      <c r="BS33" s="107"/>
    </row>
    <row r="34" spans="1:71" ht="29.25" customHeight="1" thickBot="1" x14ac:dyDescent="0.35">
      <c r="A34" s="107"/>
      <c r="B34" s="98" t="s">
        <v>56</v>
      </c>
      <c r="C34" s="108"/>
      <c r="D34" s="108"/>
      <c r="E34" s="108"/>
      <c r="F34" s="108"/>
      <c r="G34" s="108"/>
      <c r="H34" s="107"/>
      <c r="I34" s="108"/>
      <c r="J34" s="108"/>
      <c r="L34" s="108"/>
      <c r="M34" s="108"/>
      <c r="N34" s="108"/>
      <c r="O34" s="108"/>
      <c r="P34" s="108"/>
      <c r="Q34" s="108"/>
      <c r="R34" s="108"/>
      <c r="S34" s="148" t="s">
        <v>356</v>
      </c>
      <c r="T34" s="108"/>
      <c r="U34" s="108"/>
      <c r="V34" s="108"/>
      <c r="W34" s="108"/>
      <c r="X34" s="108"/>
      <c r="Y34" s="140"/>
      <c r="Z34" s="140"/>
      <c r="AA34" s="107"/>
      <c r="AB34" s="110"/>
      <c r="AC34" s="110"/>
      <c r="AD34" s="110"/>
      <c r="AE34" s="110"/>
      <c r="AF34" s="110"/>
      <c r="AG34" s="105" t="s">
        <v>354</v>
      </c>
      <c r="AH34" s="110"/>
      <c r="AI34" s="110"/>
      <c r="AJ34" s="110"/>
      <c r="AK34" s="110"/>
      <c r="AL34" s="110"/>
      <c r="AM34" s="110"/>
      <c r="AN34" s="110"/>
      <c r="AO34" s="110"/>
      <c r="AP34" s="110"/>
      <c r="AQ34" s="98" t="s">
        <v>355</v>
      </c>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07"/>
      <c r="BN34" s="107"/>
      <c r="BO34" s="107"/>
      <c r="BP34" s="107"/>
      <c r="BQ34" s="107"/>
      <c r="BR34" s="107"/>
      <c r="BS34" s="107"/>
    </row>
    <row r="35" spans="1:71" ht="29.25" customHeight="1" thickBot="1" x14ac:dyDescent="0.35">
      <c r="A35" s="107"/>
      <c r="B35" s="98" t="s">
        <v>57</v>
      </c>
      <c r="C35" s="108"/>
      <c r="D35" s="108"/>
      <c r="E35" s="108"/>
      <c r="F35" s="108"/>
      <c r="G35" s="108"/>
      <c r="H35" s="107"/>
      <c r="I35" s="108"/>
      <c r="J35" s="108"/>
      <c r="L35" s="108"/>
      <c r="M35" s="108"/>
      <c r="N35" s="108"/>
      <c r="O35" s="108"/>
      <c r="P35" s="108"/>
      <c r="Q35" s="108"/>
      <c r="R35" s="108"/>
      <c r="S35" s="148" t="s">
        <v>359</v>
      </c>
      <c r="T35" s="108"/>
      <c r="U35" s="108"/>
      <c r="V35" s="108"/>
      <c r="W35" s="108"/>
      <c r="X35" s="108"/>
      <c r="Y35" s="140"/>
      <c r="Z35" s="140"/>
      <c r="AA35" s="107"/>
      <c r="AB35" s="110"/>
      <c r="AC35" s="110"/>
      <c r="AD35" s="110"/>
      <c r="AE35" s="110"/>
      <c r="AF35" s="110"/>
      <c r="AG35" s="105" t="s">
        <v>357</v>
      </c>
      <c r="AH35" s="110"/>
      <c r="AI35" s="110"/>
      <c r="AJ35" s="110"/>
      <c r="AK35" s="110"/>
      <c r="AL35" s="110"/>
      <c r="AM35" s="110"/>
      <c r="AN35" s="110"/>
      <c r="AO35" s="110"/>
      <c r="AP35" s="110"/>
      <c r="AQ35" s="98" t="s">
        <v>358</v>
      </c>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07"/>
      <c r="BN35" s="107"/>
      <c r="BO35" s="107"/>
      <c r="BP35" s="107"/>
      <c r="BQ35" s="107"/>
      <c r="BR35" s="107"/>
      <c r="BS35" s="107"/>
    </row>
    <row r="36" spans="1:71" ht="29.25" customHeight="1" thickBot="1" x14ac:dyDescent="0.35">
      <c r="A36" s="107"/>
      <c r="B36" s="98" t="s">
        <v>58</v>
      </c>
      <c r="C36" s="108"/>
      <c r="D36" s="108"/>
      <c r="E36" s="112"/>
      <c r="F36" s="122"/>
      <c r="G36" s="108"/>
      <c r="H36" s="107"/>
      <c r="I36" s="108"/>
      <c r="J36" s="112"/>
      <c r="L36" s="108"/>
      <c r="M36" s="108"/>
      <c r="N36" s="108"/>
      <c r="O36" s="108"/>
      <c r="P36" s="108"/>
      <c r="Q36" s="108"/>
      <c r="R36" s="108"/>
      <c r="S36" s="148" t="s">
        <v>362</v>
      </c>
      <c r="T36" s="108"/>
      <c r="U36" s="108"/>
      <c r="V36" s="108"/>
      <c r="W36" s="108"/>
      <c r="X36" s="108"/>
      <c r="Y36" s="140"/>
      <c r="Z36" s="140"/>
      <c r="AA36" s="107"/>
      <c r="AB36" s="110"/>
      <c r="AC36" s="110"/>
      <c r="AD36" s="110"/>
      <c r="AE36" s="110"/>
      <c r="AF36" s="110"/>
      <c r="AG36" s="105" t="s">
        <v>360</v>
      </c>
      <c r="AH36" s="110"/>
      <c r="AI36" s="110"/>
      <c r="AJ36" s="110"/>
      <c r="AK36" s="110"/>
      <c r="AL36" s="110"/>
      <c r="AM36" s="110"/>
      <c r="AN36" s="110"/>
      <c r="AO36" s="110"/>
      <c r="AP36" s="110"/>
      <c r="AQ36" s="98" t="s">
        <v>361</v>
      </c>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07"/>
      <c r="BN36" s="107"/>
      <c r="BO36" s="107"/>
      <c r="BP36" s="107"/>
      <c r="BQ36" s="107"/>
      <c r="BR36" s="107"/>
      <c r="BS36" s="107"/>
    </row>
    <row r="37" spans="1:71" ht="29.25" customHeight="1" thickBot="1" x14ac:dyDescent="0.35">
      <c r="A37" s="107"/>
      <c r="B37" s="98" t="s">
        <v>59</v>
      </c>
      <c r="C37" s="112"/>
      <c r="D37" s="112"/>
      <c r="E37" s="107"/>
      <c r="F37" s="107"/>
      <c r="G37" s="112"/>
      <c r="H37" s="107"/>
      <c r="I37" s="112"/>
      <c r="J37" s="107"/>
      <c r="L37" s="112"/>
      <c r="M37" s="112"/>
      <c r="N37" s="112"/>
      <c r="O37" s="112"/>
      <c r="P37" s="112"/>
      <c r="Q37" s="112"/>
      <c r="R37" s="108"/>
      <c r="S37" s="148" t="s">
        <v>365</v>
      </c>
      <c r="T37" s="112"/>
      <c r="U37" s="112"/>
      <c r="V37" s="112"/>
      <c r="W37" s="112"/>
      <c r="X37" s="112"/>
      <c r="Y37" s="112"/>
      <c r="Z37" s="112"/>
      <c r="AA37" s="107"/>
      <c r="AB37" s="110"/>
      <c r="AC37" s="110"/>
      <c r="AD37" s="110"/>
      <c r="AE37" s="110"/>
      <c r="AF37" s="110"/>
      <c r="AG37" s="105" t="s">
        <v>363</v>
      </c>
      <c r="AH37" s="110"/>
      <c r="AI37" s="110"/>
      <c r="AJ37" s="110"/>
      <c r="AK37" s="110"/>
      <c r="AL37" s="110"/>
      <c r="AM37" s="110"/>
      <c r="AN37" s="110"/>
      <c r="AO37" s="110"/>
      <c r="AP37" s="110"/>
      <c r="AQ37" s="98" t="s">
        <v>364</v>
      </c>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07"/>
      <c r="BN37" s="107"/>
      <c r="BO37" s="107"/>
      <c r="BP37" s="107"/>
      <c r="BQ37" s="107"/>
      <c r="BR37" s="107"/>
      <c r="BS37" s="107"/>
    </row>
    <row r="38" spans="1:71" ht="29.25" customHeight="1" thickBot="1" x14ac:dyDescent="0.35">
      <c r="A38" s="107"/>
      <c r="B38" s="98" t="s">
        <v>60</v>
      </c>
      <c r="C38" s="107"/>
      <c r="D38" s="107"/>
      <c r="E38" s="107"/>
      <c r="F38" s="107"/>
      <c r="G38" s="107"/>
      <c r="H38" s="107"/>
      <c r="I38" s="107"/>
      <c r="J38" s="107"/>
      <c r="L38" s="107"/>
      <c r="M38" s="107"/>
      <c r="N38" s="107"/>
      <c r="O38" s="107"/>
      <c r="P38" s="107"/>
      <c r="Q38" s="107"/>
      <c r="R38" s="108"/>
      <c r="S38" s="148" t="s">
        <v>368</v>
      </c>
      <c r="T38" s="107"/>
      <c r="U38" s="107"/>
      <c r="V38" s="107"/>
      <c r="W38" s="107"/>
      <c r="X38" s="107"/>
      <c r="Y38" s="107"/>
      <c r="Z38" s="107"/>
      <c r="AA38" s="107"/>
      <c r="AB38" s="110"/>
      <c r="AC38" s="110"/>
      <c r="AD38" s="110"/>
      <c r="AE38" s="110"/>
      <c r="AF38" s="110"/>
      <c r="AG38" s="105" t="s">
        <v>366</v>
      </c>
      <c r="AH38" s="110"/>
      <c r="AI38" s="110"/>
      <c r="AJ38" s="110"/>
      <c r="AK38" s="110"/>
      <c r="AL38" s="110"/>
      <c r="AM38" s="110"/>
      <c r="AN38" s="110"/>
      <c r="AO38" s="110"/>
      <c r="AP38" s="110"/>
      <c r="AQ38" s="98" t="s">
        <v>367</v>
      </c>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07"/>
      <c r="BN38" s="107"/>
      <c r="BO38" s="107"/>
      <c r="BP38" s="107"/>
      <c r="BQ38" s="107"/>
      <c r="BR38" s="107"/>
      <c r="BS38" s="107"/>
    </row>
    <row r="39" spans="1:71" ht="29.25" customHeight="1" thickBot="1" x14ac:dyDescent="0.35">
      <c r="A39" s="107"/>
      <c r="B39" s="98" t="s">
        <v>61</v>
      </c>
      <c r="C39" s="107"/>
      <c r="D39" s="107"/>
      <c r="E39" s="107"/>
      <c r="F39" s="107"/>
      <c r="G39" s="107"/>
      <c r="H39" s="107"/>
      <c r="I39" s="107"/>
      <c r="J39" s="107"/>
      <c r="K39" s="107"/>
      <c r="L39" s="107"/>
      <c r="M39" s="107"/>
      <c r="N39" s="107"/>
      <c r="O39" s="107"/>
      <c r="P39" s="107"/>
      <c r="Q39" s="107"/>
      <c r="R39" s="108"/>
      <c r="T39" s="107"/>
      <c r="U39" s="107"/>
      <c r="V39" s="107"/>
      <c r="W39" s="107"/>
      <c r="X39" s="107"/>
      <c r="Y39" s="107"/>
      <c r="Z39" s="107"/>
      <c r="AA39" s="107"/>
      <c r="AB39" s="110"/>
      <c r="AC39" s="110"/>
      <c r="AD39" s="110"/>
      <c r="AE39" s="110"/>
      <c r="AF39" s="110"/>
      <c r="AG39" s="105" t="s">
        <v>369</v>
      </c>
      <c r="AH39" s="110"/>
      <c r="AI39" s="110"/>
      <c r="AJ39" s="110"/>
      <c r="AK39" s="110"/>
      <c r="AL39" s="110"/>
      <c r="AM39" s="110"/>
      <c r="AN39" s="110"/>
      <c r="AO39" s="110"/>
      <c r="AP39" s="110"/>
      <c r="AQ39" s="98" t="s">
        <v>370</v>
      </c>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07"/>
      <c r="BN39" s="107"/>
      <c r="BO39" s="107"/>
      <c r="BP39" s="107"/>
      <c r="BQ39" s="107"/>
      <c r="BR39" s="107"/>
      <c r="BS39" s="107"/>
    </row>
    <row r="40" spans="1:71" ht="29.25" customHeight="1" thickBot="1" x14ac:dyDescent="0.35">
      <c r="A40" s="107"/>
      <c r="B40" s="123"/>
      <c r="D40" s="107"/>
      <c r="F40" s="107"/>
      <c r="G40" s="107"/>
      <c r="I40" s="107"/>
      <c r="K40" s="107"/>
      <c r="L40" s="107"/>
      <c r="M40" s="107"/>
      <c r="N40" s="107"/>
      <c r="O40" s="107"/>
      <c r="P40" s="107"/>
      <c r="Q40" s="107"/>
      <c r="R40" s="107"/>
      <c r="S40" s="140"/>
      <c r="T40" s="107"/>
      <c r="U40" s="107"/>
      <c r="V40" s="107"/>
      <c r="W40" s="107"/>
      <c r="X40" s="107"/>
      <c r="Y40" s="107"/>
      <c r="Z40" s="107"/>
      <c r="AA40" s="107"/>
      <c r="AB40" s="110"/>
      <c r="AC40" s="110"/>
      <c r="AD40" s="110"/>
      <c r="AE40" s="110"/>
      <c r="AF40" s="110"/>
      <c r="AG40" s="105" t="s">
        <v>371</v>
      </c>
      <c r="AH40" s="110"/>
      <c r="AI40" s="110"/>
      <c r="AJ40" s="110"/>
      <c r="AK40" s="110"/>
      <c r="AL40" s="110"/>
      <c r="AM40" s="110"/>
      <c r="AN40" s="110"/>
      <c r="AO40" s="110"/>
      <c r="AP40" s="110"/>
      <c r="AQ40" s="98" t="s">
        <v>372</v>
      </c>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07"/>
      <c r="BN40" s="107"/>
      <c r="BO40" s="107"/>
      <c r="BP40" s="107"/>
      <c r="BQ40" s="107"/>
      <c r="BR40" s="107"/>
      <c r="BS40" s="107"/>
    </row>
    <row r="41" spans="1:71" ht="29.25" customHeight="1" thickBot="1" x14ac:dyDescent="0.35">
      <c r="A41" s="107"/>
      <c r="B41" s="123"/>
      <c r="AA41" s="107"/>
      <c r="AB41" s="110"/>
      <c r="AC41" s="110"/>
      <c r="AD41" s="110"/>
      <c r="AE41" s="110"/>
      <c r="AF41" s="110"/>
      <c r="AG41" s="105" t="s">
        <v>373</v>
      </c>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07"/>
      <c r="BN41" s="107"/>
      <c r="BO41" s="107"/>
      <c r="BP41" s="107"/>
      <c r="BQ41" s="107"/>
      <c r="BR41" s="107"/>
      <c r="BS41" s="107"/>
    </row>
    <row r="42" spans="1:71" ht="29.25" customHeight="1" thickBot="1" x14ac:dyDescent="0.35">
      <c r="A42" s="107"/>
      <c r="B42" s="123"/>
      <c r="C42" s="131">
        <f>COUNTA(C2:C41)</f>
        <v>11</v>
      </c>
      <c r="D42" s="131">
        <f t="shared" ref="D42:Z42" si="4">COUNTA(D2:D41)</f>
        <v>1</v>
      </c>
      <c r="E42" s="131">
        <f t="shared" si="4"/>
        <v>3</v>
      </c>
      <c r="F42" s="131">
        <f t="shared" si="4"/>
        <v>8</v>
      </c>
      <c r="G42" s="131">
        <f t="shared" si="4"/>
        <v>13</v>
      </c>
      <c r="H42" s="131">
        <f t="shared" si="4"/>
        <v>12</v>
      </c>
      <c r="I42" s="131">
        <f t="shared" si="4"/>
        <v>4</v>
      </c>
      <c r="J42" s="131">
        <f t="shared" si="4"/>
        <v>13</v>
      </c>
      <c r="K42" s="131">
        <f t="shared" si="4"/>
        <v>26</v>
      </c>
      <c r="L42" s="131">
        <f t="shared" si="4"/>
        <v>11</v>
      </c>
      <c r="M42" s="131">
        <f t="shared" si="4"/>
        <v>3</v>
      </c>
      <c r="N42" s="131">
        <f t="shared" si="4"/>
        <v>3</v>
      </c>
      <c r="O42" s="131">
        <f t="shared" si="4"/>
        <v>14</v>
      </c>
      <c r="P42" s="131">
        <f t="shared" si="4"/>
        <v>8</v>
      </c>
      <c r="Q42" s="131">
        <f t="shared" si="4"/>
        <v>1</v>
      </c>
      <c r="R42" s="131">
        <f t="shared" si="4"/>
        <v>7</v>
      </c>
      <c r="S42" s="131">
        <f>COUNTA(S2:S41)</f>
        <v>37</v>
      </c>
      <c r="T42" s="131">
        <f t="shared" si="4"/>
        <v>2</v>
      </c>
      <c r="U42" s="131">
        <f t="shared" si="4"/>
        <v>1</v>
      </c>
      <c r="V42" s="131">
        <f t="shared" si="4"/>
        <v>2</v>
      </c>
      <c r="W42" s="131">
        <f t="shared" si="4"/>
        <v>10</v>
      </c>
      <c r="X42" s="131">
        <f t="shared" si="4"/>
        <v>3</v>
      </c>
      <c r="Y42" s="131">
        <f>COUNTA(Y2:Y41)</f>
        <v>18</v>
      </c>
      <c r="Z42" s="131">
        <f t="shared" si="4"/>
        <v>2</v>
      </c>
      <c r="AA42" s="107"/>
      <c r="AB42" s="107"/>
      <c r="AC42" s="107"/>
      <c r="AD42" s="107"/>
      <c r="AE42" s="107"/>
      <c r="AF42" s="107"/>
      <c r="AG42" s="105" t="s">
        <v>374</v>
      </c>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07"/>
      <c r="BN42" s="107"/>
      <c r="BO42" s="107"/>
      <c r="BP42" s="107"/>
      <c r="BQ42" s="107"/>
      <c r="BR42" s="107"/>
      <c r="BS42" s="107"/>
    </row>
    <row r="43" spans="1:71" ht="29.25" customHeight="1" thickBot="1" x14ac:dyDescent="0.35">
      <c r="A43" s="107"/>
      <c r="B43" s="123"/>
      <c r="C43" s="131" t="s">
        <v>2</v>
      </c>
      <c r="D43" s="131" t="s">
        <v>3</v>
      </c>
      <c r="E43" s="131" t="s">
        <v>956</v>
      </c>
      <c r="F43" s="131" t="s">
        <v>4</v>
      </c>
      <c r="G43" s="131" t="s">
        <v>5</v>
      </c>
      <c r="H43" s="131" t="s">
        <v>6</v>
      </c>
      <c r="I43" s="131" t="s">
        <v>7</v>
      </c>
      <c r="J43" s="131" t="s">
        <v>8</v>
      </c>
      <c r="K43" s="131" t="s">
        <v>9</v>
      </c>
      <c r="L43" s="131" t="s">
        <v>10</v>
      </c>
      <c r="M43" s="131" t="s">
        <v>11</v>
      </c>
      <c r="N43" s="131" t="s">
        <v>12</v>
      </c>
      <c r="O43" s="131" t="s">
        <v>13</v>
      </c>
      <c r="P43" s="131" t="s">
        <v>14</v>
      </c>
      <c r="Q43" s="131" t="s">
        <v>15</v>
      </c>
      <c r="R43" s="131" t="s">
        <v>16</v>
      </c>
      <c r="S43" s="142" t="s">
        <v>17</v>
      </c>
      <c r="T43" s="131" t="s">
        <v>18</v>
      </c>
      <c r="U43" s="131" t="s">
        <v>19</v>
      </c>
      <c r="V43" s="131" t="s">
        <v>20</v>
      </c>
      <c r="W43" s="131" t="s">
        <v>21</v>
      </c>
      <c r="X43" s="131" t="s">
        <v>22</v>
      </c>
      <c r="Y43" s="131" t="s">
        <v>23</v>
      </c>
      <c r="Z43" s="131" t="s">
        <v>725</v>
      </c>
      <c r="AA43" s="107"/>
      <c r="AB43" s="110"/>
      <c r="AC43" s="110"/>
      <c r="AD43" s="110"/>
      <c r="AE43" s="110"/>
      <c r="AF43" s="110"/>
      <c r="AG43" s="105" t="s">
        <v>375</v>
      </c>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07"/>
      <c r="BN43" s="107"/>
      <c r="BO43" s="107"/>
      <c r="BP43" s="107"/>
      <c r="BQ43" s="107"/>
      <c r="BR43" s="107"/>
      <c r="BS43" s="107"/>
    </row>
    <row r="44" spans="1:71" ht="29.25" customHeight="1" thickBot="1" x14ac:dyDescent="0.3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10"/>
      <c r="AC44" s="110"/>
      <c r="AD44" s="110"/>
      <c r="AE44" s="110"/>
      <c r="AF44" s="110"/>
      <c r="AG44" s="105" t="s">
        <v>376</v>
      </c>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07"/>
      <c r="BN44" s="107"/>
      <c r="BO44" s="107"/>
      <c r="BP44" s="107"/>
      <c r="BQ44" s="107"/>
      <c r="BR44" s="107"/>
      <c r="BS44" s="107"/>
    </row>
    <row r="45" spans="1:71" ht="29.25" customHeight="1" thickBot="1" x14ac:dyDescent="0.35">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10"/>
      <c r="AC45" s="110"/>
      <c r="AD45" s="110"/>
      <c r="AE45" s="110"/>
      <c r="AF45" s="110"/>
      <c r="AG45" s="105" t="s">
        <v>377</v>
      </c>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07"/>
      <c r="BN45" s="107"/>
      <c r="BO45" s="107"/>
      <c r="BP45" s="107"/>
      <c r="BQ45" s="107"/>
      <c r="BR45" s="107"/>
      <c r="BS45" s="107"/>
    </row>
    <row r="46" spans="1:71" ht="29.25" customHeight="1" thickBot="1" x14ac:dyDescent="0.35">
      <c r="A46" s="162" t="s">
        <v>957</v>
      </c>
      <c r="B46" s="163">
        <v>43685</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10"/>
      <c r="AC46" s="110"/>
      <c r="AD46" s="110"/>
      <c r="AE46" s="110"/>
      <c r="AF46" s="110"/>
      <c r="AG46" s="105" t="s">
        <v>378</v>
      </c>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07"/>
      <c r="BN46" s="107"/>
      <c r="BO46" s="107"/>
      <c r="BP46" s="107"/>
      <c r="BQ46" s="107"/>
      <c r="BR46" s="107"/>
      <c r="BS46" s="107"/>
    </row>
    <row r="47" spans="1:71" ht="29.25" customHeight="1" thickBot="1" x14ac:dyDescent="0.35">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10"/>
      <c r="AC47" s="110"/>
      <c r="AD47" s="110"/>
      <c r="AE47" s="110"/>
      <c r="AF47" s="110"/>
      <c r="AG47" s="105" t="s">
        <v>379</v>
      </c>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07"/>
      <c r="BN47" s="107"/>
      <c r="BO47" s="107"/>
      <c r="BP47" s="107"/>
      <c r="BQ47" s="107"/>
      <c r="BR47" s="107"/>
      <c r="BS47" s="107"/>
    </row>
    <row r="48" spans="1:71" ht="29.25" customHeight="1" thickBot="1" x14ac:dyDescent="0.3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10"/>
      <c r="AC48" s="110"/>
      <c r="AD48" s="110"/>
      <c r="AE48" s="110"/>
      <c r="AF48" s="110"/>
      <c r="AG48" s="105" t="s">
        <v>380</v>
      </c>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07"/>
      <c r="BN48" s="107"/>
      <c r="BO48" s="107"/>
      <c r="BP48" s="107"/>
      <c r="BQ48" s="107"/>
      <c r="BR48" s="107"/>
      <c r="BS48" s="107"/>
    </row>
    <row r="49" spans="1:73" ht="29.25" customHeight="1" thickBot="1" x14ac:dyDescent="0.35">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10"/>
      <c r="AC49" s="110"/>
      <c r="AD49" s="110"/>
      <c r="AE49" s="110"/>
      <c r="AF49" s="110"/>
      <c r="AG49" s="105" t="s">
        <v>381</v>
      </c>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07"/>
      <c r="BN49" s="107"/>
      <c r="BO49" s="107"/>
      <c r="BP49" s="107"/>
      <c r="BQ49" s="107"/>
      <c r="BR49" s="107"/>
      <c r="BS49" s="107"/>
    </row>
    <row r="50" spans="1:73" ht="29.25" customHeight="1" thickBot="1" x14ac:dyDescent="0.35">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10"/>
      <c r="AC50" s="110"/>
      <c r="AD50" s="110"/>
      <c r="AE50" s="110"/>
      <c r="AF50" s="110"/>
      <c r="AG50" s="105" t="s">
        <v>382</v>
      </c>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07"/>
      <c r="BN50" s="107"/>
      <c r="BO50" s="107"/>
      <c r="BP50" s="107"/>
      <c r="BQ50" s="107"/>
      <c r="BR50" s="107"/>
      <c r="BS50" s="107"/>
    </row>
    <row r="51" spans="1:73" ht="29.25" customHeight="1" thickBot="1" x14ac:dyDescent="0.35">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10"/>
      <c r="AC51" s="110"/>
      <c r="AD51" s="110"/>
      <c r="AE51" s="110"/>
      <c r="AF51" s="110"/>
      <c r="AG51" s="105" t="s">
        <v>383</v>
      </c>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07"/>
      <c r="BN51" s="107"/>
      <c r="BO51" s="107"/>
      <c r="BP51" s="107"/>
      <c r="BQ51" s="107"/>
      <c r="BR51" s="107"/>
      <c r="BS51" s="107"/>
    </row>
    <row r="52" spans="1:73" ht="29.25" customHeight="1" x14ac:dyDescent="0.3">
      <c r="B52" s="107"/>
      <c r="C52" s="107"/>
      <c r="D52" s="107"/>
      <c r="E52" s="107"/>
      <c r="F52" s="107"/>
      <c r="G52" s="107"/>
      <c r="I52" s="107"/>
      <c r="J52" s="107"/>
      <c r="K52" s="107"/>
      <c r="L52" s="107"/>
      <c r="M52" s="107"/>
      <c r="N52" s="107"/>
      <c r="O52" s="107"/>
      <c r="P52" s="107"/>
      <c r="Q52" s="107"/>
      <c r="R52" s="107"/>
      <c r="S52" s="107"/>
      <c r="T52" s="107"/>
      <c r="U52" s="107"/>
      <c r="V52" s="107"/>
      <c r="W52" s="107"/>
      <c r="X52" s="107"/>
      <c r="Y52" s="107"/>
      <c r="Z52" s="107"/>
      <c r="AA52" s="107"/>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07"/>
      <c r="BN52" s="107"/>
      <c r="BO52" s="107"/>
      <c r="BP52" s="107"/>
      <c r="BQ52" s="107"/>
      <c r="BR52" s="107"/>
      <c r="BS52" s="107"/>
    </row>
    <row r="53" spans="1:73" ht="29.25" customHeight="1" x14ac:dyDescent="0.3">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07"/>
      <c r="BN53" s="107"/>
      <c r="BO53" s="107"/>
      <c r="BP53" s="107"/>
      <c r="BQ53" s="107"/>
      <c r="BR53" s="107"/>
      <c r="BS53" s="107"/>
    </row>
    <row r="54" spans="1:73" ht="29.25" customHeight="1" x14ac:dyDescent="0.3">
      <c r="A54" s="107"/>
      <c r="B54" s="107"/>
      <c r="C54" s="107"/>
      <c r="D54" s="107"/>
      <c r="E54" s="107"/>
      <c r="F54" s="107"/>
      <c r="G54" s="107"/>
      <c r="H54" s="107"/>
      <c r="I54" s="107"/>
      <c r="J54" s="107"/>
      <c r="L54" s="107"/>
      <c r="M54" s="107"/>
      <c r="N54" s="107"/>
      <c r="O54" s="107"/>
      <c r="P54" s="107"/>
      <c r="Q54" s="107"/>
      <c r="R54" s="107"/>
      <c r="S54" s="107"/>
      <c r="T54" s="107"/>
      <c r="U54" s="107"/>
      <c r="V54" s="107"/>
      <c r="W54" s="107"/>
      <c r="X54" s="107"/>
      <c r="Y54" s="107"/>
      <c r="Z54" s="107"/>
      <c r="AA54" s="107"/>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07"/>
      <c r="BN54" s="107"/>
      <c r="BO54" s="107"/>
      <c r="BP54" s="107"/>
      <c r="BQ54" s="107"/>
      <c r="BR54" s="107"/>
      <c r="BS54" s="107"/>
    </row>
    <row r="55" spans="1:73" ht="29.25" customHeight="1" x14ac:dyDescent="0.3">
      <c r="A55" s="107"/>
      <c r="B55" s="107"/>
      <c r="C55" s="107"/>
      <c r="D55" s="107"/>
      <c r="E55" s="107"/>
      <c r="G55" s="107"/>
      <c r="I55" s="107"/>
      <c r="J55" s="107"/>
      <c r="L55" s="107"/>
      <c r="M55" s="107"/>
      <c r="N55" s="107"/>
      <c r="O55" s="107"/>
      <c r="P55" s="107"/>
      <c r="Q55" s="107"/>
      <c r="R55" s="107"/>
      <c r="S55" s="107"/>
      <c r="T55" s="107"/>
      <c r="U55" s="107"/>
      <c r="V55" s="107"/>
      <c r="W55" s="107"/>
      <c r="X55" s="107"/>
      <c r="Y55" s="107"/>
      <c r="Z55" s="107"/>
      <c r="AA55" s="107"/>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07"/>
      <c r="BN55" s="107"/>
      <c r="BO55" s="107"/>
      <c r="BP55" s="107"/>
      <c r="BQ55" s="107"/>
      <c r="BR55" s="107"/>
      <c r="BS55" s="107"/>
    </row>
    <row r="56" spans="1:73" ht="29.25" customHeight="1" x14ac:dyDescent="0.3">
      <c r="A56" s="124" t="s">
        <v>384</v>
      </c>
      <c r="B56" s="107"/>
      <c r="C56" s="107" t="str">
        <f>TRIM(C$1)</f>
        <v>AGRICULTURA</v>
      </c>
      <c r="D56" s="107" t="str">
        <f t="shared" ref="D56:Y56" si="5">TRIM(D$1)</f>
        <v>BIENES NACIONALES</v>
      </c>
      <c r="E56" s="107" t="str">
        <f t="shared" si="5"/>
        <v>CULTURAS LAS ARTES Y EL PATRIMONIO CULTURAL</v>
      </c>
      <c r="F56" s="107" t="str">
        <f t="shared" si="5"/>
        <v>DEFENSA NACIONAL</v>
      </c>
      <c r="G56" s="107" t="str">
        <f t="shared" si="5"/>
        <v>ECONOMÍA FOMENTO Y TURISMO</v>
      </c>
      <c r="H56" s="107" t="str">
        <f t="shared" si="5"/>
        <v>EDUCACIÓN</v>
      </c>
      <c r="I56" s="107" t="str">
        <f t="shared" si="5"/>
        <v>ENERGÍA</v>
      </c>
      <c r="J56" s="107" t="str">
        <f t="shared" si="5"/>
        <v>HACIENDA</v>
      </c>
      <c r="K56" s="107" t="str">
        <f t="shared" si="5"/>
        <v>INTERIOR Y SEGURIDAD PÚBLICA</v>
      </c>
      <c r="L56" s="107" t="str">
        <f t="shared" si="5"/>
        <v>JUSTICIA</v>
      </c>
      <c r="M56" s="107" t="str">
        <f t="shared" si="5"/>
        <v>MEDIO AMBIENTE</v>
      </c>
      <c r="N56" s="107" t="str">
        <f t="shared" si="5"/>
        <v>MINERÍA</v>
      </c>
      <c r="O56" s="107" t="str">
        <f t="shared" si="5"/>
        <v>OBRAS PÚBLICAS</v>
      </c>
      <c r="P56" s="107" t="str">
        <f t="shared" si="5"/>
        <v>DESARROLLO SOCIAL Y FAMILIA</v>
      </c>
      <c r="Q56" s="107" t="str">
        <f t="shared" si="5"/>
        <v>PRESIDENCIA DE LA REPÚBLICA</v>
      </c>
      <c r="R56" s="107" t="str">
        <f t="shared" si="5"/>
        <v>RELACIONES EXTERIORES</v>
      </c>
      <c r="S56" s="107" t="str">
        <f t="shared" si="5"/>
        <v>SALUD</v>
      </c>
      <c r="T56" s="107" t="str">
        <f t="shared" si="5"/>
        <v>SECRETARÍA GENERAL DE GOBIERNO</v>
      </c>
      <c r="U56" s="107" t="str">
        <f t="shared" si="5"/>
        <v>SECRETARÍA GENERAL DE LA PRESIDENCIA DE LA REPÚBLICA</v>
      </c>
      <c r="V56" s="107" t="str">
        <f t="shared" si="5"/>
        <v>MUJER Y LA EQUIDAD DE GÉNERO</v>
      </c>
      <c r="W56" s="107" t="str">
        <f t="shared" si="5"/>
        <v>TRABAJO Y PREVISIÓN SOCIAL</v>
      </c>
      <c r="X56" s="107" t="str">
        <f t="shared" si="5"/>
        <v>TRANSPORTES Y TELECOMUNICACIONES</v>
      </c>
      <c r="Y56" s="107" t="str">
        <f t="shared" si="5"/>
        <v>VIVIENDA Y URBANISMO</v>
      </c>
      <c r="Z56" s="107" t="s">
        <v>725</v>
      </c>
      <c r="AA56" s="107" t="str">
        <f t="shared" ref="AA56:BU56" si="6">TRIM(AA$1)</f>
        <v>DIVISION</v>
      </c>
      <c r="AB56" s="107" t="str">
        <f t="shared" si="6"/>
        <v>AGUAS ANDINAS S.A.</v>
      </c>
      <c r="AC56" s="107" t="str">
        <f t="shared" si="6"/>
        <v>ASTILLEROS Y MAESTRANZAS DE LA ARMADA</v>
      </c>
      <c r="AD56" s="107" t="str">
        <f t="shared" si="6"/>
        <v>BANCO ESTADO DE CHILE</v>
      </c>
      <c r="AE56" s="107" t="str">
        <f t="shared" si="6"/>
        <v>CASA DE MONEDA</v>
      </c>
      <c r="AF56" s="107" t="str">
        <f t="shared" si="6"/>
        <v>COMERCIALIZADORA DE TRIGO</v>
      </c>
      <c r="AG56" s="107" t="str">
        <f t="shared" si="6"/>
        <v>CODELCO</v>
      </c>
      <c r="AH56" s="107" t="str">
        <f t="shared" si="6"/>
        <v>DESARROLLO DE TECNOLOGÍA Y SISTEMAS LIMITADA</v>
      </c>
      <c r="AI56" s="107" t="str">
        <f t="shared" si="6"/>
        <v>CONCESIONARIA DE SERVICIOS SANITARIOS</v>
      </c>
      <c r="AJ56" s="107" t="str">
        <f t="shared" si="6"/>
        <v>ABASTECIMIENTO DE ZONAS AISLADAS</v>
      </c>
      <c r="AK56" s="107" t="str">
        <f t="shared" si="6"/>
        <v>CORREOS DE CHILE</v>
      </c>
      <c r="AL56" s="107" t="str">
        <f t="shared" si="6"/>
        <v>FERROCARRILES DEL ESTADO</v>
      </c>
      <c r="AM56" s="107" t="str">
        <f t="shared" si="6"/>
        <v>SERVICIOS SANITARIOS LAGO PEÑUELAS</v>
      </c>
      <c r="AN56" s="107" t="str">
        <f t="shared" si="6"/>
        <v>METRO S.A</v>
      </c>
      <c r="AO56" s="107" t="str">
        <f t="shared" si="6"/>
        <v>EMPRESA NACIONAL DE MINERÍA</v>
      </c>
      <c r="AP56" s="107" t="str">
        <f t="shared" si="6"/>
        <v>EMPRESA NACIONAL DEL CARBÓN S.A</v>
      </c>
      <c r="AQ56" s="107" t="str">
        <f t="shared" si="6"/>
        <v>EMPRESA NACIONAL DEL PETRÓLEO</v>
      </c>
      <c r="AR56" s="107" t="str">
        <f t="shared" si="6"/>
        <v>LA NACIÓN S.A.</v>
      </c>
      <c r="AS56" s="107" t="str">
        <f t="shared" si="6"/>
        <v>PORTUARIA ANTOFAGASTA</v>
      </c>
      <c r="AT56" s="107" t="str">
        <f t="shared" si="6"/>
        <v>PORTUARIA ARICA</v>
      </c>
      <c r="AU56" s="107" t="str">
        <f t="shared" si="6"/>
        <v>PORTUARIA AUSTRAL</v>
      </c>
      <c r="AV56" s="107" t="str">
        <f t="shared" si="6"/>
        <v>PORTUARIA CHACABUCO</v>
      </c>
      <c r="AW56" s="107" t="str">
        <f t="shared" si="6"/>
        <v>PORTUARIA COQUIMBO</v>
      </c>
      <c r="AX56" s="107" t="str">
        <f t="shared" si="6"/>
        <v>PORTUARIA IQUIQUE</v>
      </c>
      <c r="AY56" s="107" t="str">
        <f t="shared" si="6"/>
        <v>PORTUARIA PUERTO MONTT</v>
      </c>
      <c r="AZ56" s="107" t="str">
        <f t="shared" si="6"/>
        <v>PORTUARIA SAN ANTONIO</v>
      </c>
      <c r="BA56" s="107" t="str">
        <f t="shared" si="6"/>
        <v>PORTUARIA TALCAHUANO-SAN VICENTE</v>
      </c>
      <c r="BB56" s="107" t="str">
        <f t="shared" si="6"/>
        <v>PORTUARIA VALPARAÍSO</v>
      </c>
      <c r="BC56" s="107" t="str">
        <f t="shared" si="6"/>
        <v>ESSAL S.A.</v>
      </c>
      <c r="BD56" s="107" t="str">
        <f t="shared" si="6"/>
        <v>ESSBÍO S.A.</v>
      </c>
      <c r="BE56" s="107" t="str">
        <f t="shared" si="6"/>
        <v>ESVAL S.A.</v>
      </c>
      <c r="BF56" s="107" t="str">
        <f t="shared" si="6"/>
        <v>FÁBRICA Y MAESTRANZAS DEL EJÉRCITO</v>
      </c>
      <c r="BG56" s="107" t="str">
        <f t="shared" si="6"/>
        <v>POLLA CHILENA DE BENEFICENCIA</v>
      </c>
      <c r="BH56" s="107" t="str">
        <f t="shared" si="6"/>
        <v>PUERTO MADERO IMPRESORES</v>
      </c>
      <c r="BI56" s="107" t="str">
        <f t="shared" si="6"/>
        <v>SOCIEDAD AGRÍCOLA SACOR</v>
      </c>
      <c r="BJ56" s="107" t="str">
        <f t="shared" si="6"/>
        <v>SOCIEDAD AGRÍCOLA Y SERVICIOS ISLA DE PASCUA LTDA</v>
      </c>
      <c r="BK56" s="107" t="str">
        <f t="shared" si="6"/>
        <v>TELEVISIÓN NACIONAL DE CHILE</v>
      </c>
      <c r="BL56" s="107" t="str">
        <f t="shared" si="6"/>
        <v>ZONA FRANCA DE IQUIQUE S.A</v>
      </c>
      <c r="BM56" s="107" t="str">
        <f t="shared" si="6"/>
        <v>REGION</v>
      </c>
      <c r="BN56" s="107" t="str">
        <f t="shared" si="6"/>
        <v/>
      </c>
      <c r="BO56" s="107" t="str">
        <f t="shared" si="6"/>
        <v/>
      </c>
      <c r="BP56" s="107" t="str">
        <f t="shared" si="6"/>
        <v/>
      </c>
      <c r="BQ56" s="107" t="str">
        <f t="shared" si="6"/>
        <v/>
      </c>
      <c r="BR56" s="107" t="str">
        <f t="shared" si="6"/>
        <v/>
      </c>
      <c r="BS56" s="107" t="str">
        <f t="shared" si="6"/>
        <v/>
      </c>
      <c r="BT56" s="107" t="str">
        <f t="shared" si="6"/>
        <v/>
      </c>
      <c r="BU56" s="107" t="str">
        <f t="shared" si="6"/>
        <v/>
      </c>
    </row>
    <row r="57" spans="1:73" ht="29.25" customHeight="1" x14ac:dyDescent="0.3">
      <c r="A57" s="107"/>
      <c r="B57" s="107"/>
      <c r="C57" s="107"/>
      <c r="D57" s="107"/>
      <c r="E57" s="107"/>
      <c r="F57" s="107"/>
      <c r="G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07"/>
      <c r="BN57" s="107"/>
      <c r="BO57" s="107"/>
      <c r="BP57" s="107"/>
      <c r="BQ57" s="107"/>
      <c r="BR57" s="107"/>
      <c r="BS57" s="107"/>
    </row>
    <row r="58" spans="1:73" s="143" customFormat="1" ht="57" customHeight="1" x14ac:dyDescent="0.3">
      <c r="A58" s="125" t="s">
        <v>385</v>
      </c>
      <c r="B58" s="133" t="s">
        <v>218</v>
      </c>
      <c r="C58" s="126" t="s">
        <v>386</v>
      </c>
      <c r="D58" s="127" t="s">
        <v>209</v>
      </c>
      <c r="E58" s="127" t="s">
        <v>223</v>
      </c>
      <c r="F58" s="127" t="s">
        <v>236</v>
      </c>
      <c r="G58" s="127" t="s">
        <v>249</v>
      </c>
      <c r="H58" s="128" t="s">
        <v>258</v>
      </c>
      <c r="I58" s="128" t="s">
        <v>268</v>
      </c>
      <c r="J58" s="128" t="s">
        <v>276</v>
      </c>
      <c r="K58" s="128" t="s">
        <v>283</v>
      </c>
      <c r="L58" s="128" t="s">
        <v>288</v>
      </c>
      <c r="M58" s="128" t="s">
        <v>294</v>
      </c>
      <c r="N58" s="128" t="s">
        <v>299</v>
      </c>
      <c r="O58" s="128" t="s">
        <v>304</v>
      </c>
      <c r="P58" s="128" t="s">
        <v>308</v>
      </c>
      <c r="Q58" s="128" t="s">
        <v>312</v>
      </c>
      <c r="R58" s="128" t="s">
        <v>315</v>
      </c>
      <c r="S58" s="128" t="s">
        <v>320</v>
      </c>
      <c r="T58" s="128" t="s">
        <v>323</v>
      </c>
      <c r="U58" s="128" t="s">
        <v>326</v>
      </c>
      <c r="V58" s="128" t="s">
        <v>329</v>
      </c>
      <c r="W58" s="127" t="s">
        <v>332</v>
      </c>
      <c r="X58" s="127" t="s">
        <v>335</v>
      </c>
      <c r="Y58" s="127" t="s">
        <v>338</v>
      </c>
      <c r="Z58" s="127"/>
      <c r="AA58" s="127" t="s">
        <v>341</v>
      </c>
      <c r="AB58" s="127" t="s">
        <v>344</v>
      </c>
      <c r="AC58" s="127" t="s">
        <v>347</v>
      </c>
      <c r="AD58" s="127" t="s">
        <v>350</v>
      </c>
      <c r="AE58" s="127" t="s">
        <v>353</v>
      </c>
      <c r="AF58" s="127" t="s">
        <v>356</v>
      </c>
      <c r="AG58" s="127" t="s">
        <v>359</v>
      </c>
      <c r="AH58" s="132" t="s">
        <v>365</v>
      </c>
      <c r="AI58" s="132" t="s">
        <v>255</v>
      </c>
      <c r="AJ58" s="133" t="s">
        <v>217</v>
      </c>
      <c r="AK58" s="133" t="s">
        <v>705</v>
      </c>
      <c r="AL58" s="133" t="s">
        <v>188</v>
      </c>
      <c r="AM58" s="133" t="s">
        <v>125</v>
      </c>
      <c r="AN58" s="133" t="s">
        <v>219</v>
      </c>
      <c r="AO58" s="133" t="s">
        <v>247</v>
      </c>
      <c r="AP58" s="133" t="s">
        <v>130</v>
      </c>
      <c r="AQ58" s="133" t="s">
        <v>267</v>
      </c>
      <c r="AR58" s="133" t="s">
        <v>208</v>
      </c>
      <c r="AS58" s="133" t="s">
        <v>706</v>
      </c>
      <c r="AT58" s="134" t="s">
        <v>707</v>
      </c>
      <c r="AU58" s="133" t="s">
        <v>708</v>
      </c>
      <c r="AV58" s="132" t="s">
        <v>709</v>
      </c>
      <c r="AW58" s="133" t="s">
        <v>387</v>
      </c>
      <c r="AX58" s="133" t="s">
        <v>65</v>
      </c>
      <c r="AY58" s="132" t="s">
        <v>102</v>
      </c>
      <c r="AZ58" s="132" t="s">
        <v>176</v>
      </c>
      <c r="BA58" s="132" t="s">
        <v>80</v>
      </c>
      <c r="BB58" s="132" t="s">
        <v>189</v>
      </c>
      <c r="BC58" s="132" t="s">
        <v>202</v>
      </c>
      <c r="BD58" s="132" t="s">
        <v>388</v>
      </c>
      <c r="BE58" s="132" t="s">
        <v>110</v>
      </c>
      <c r="BF58" s="132" t="s">
        <v>193</v>
      </c>
      <c r="BG58" s="132" t="s">
        <v>726</v>
      </c>
      <c r="BH58" s="134" t="s">
        <v>70</v>
      </c>
      <c r="BI58" s="155" t="s">
        <v>734</v>
      </c>
      <c r="BJ58" s="155" t="s">
        <v>953</v>
      </c>
      <c r="BK58" s="156" t="s">
        <v>235</v>
      </c>
      <c r="BL58" s="158" t="s">
        <v>960</v>
      </c>
      <c r="BM58" s="129"/>
      <c r="BN58" s="129"/>
      <c r="BO58" s="129"/>
      <c r="BP58" s="129"/>
      <c r="BQ58" s="129"/>
      <c r="BR58" s="129"/>
      <c r="BS58" s="129"/>
    </row>
    <row r="59" spans="1:73" ht="29.25" customHeight="1" x14ac:dyDescent="0.3">
      <c r="A59" s="140" t="s">
        <v>389</v>
      </c>
      <c r="B59" s="140" t="s">
        <v>390</v>
      </c>
      <c r="C59" s="135" t="s">
        <v>423</v>
      </c>
      <c r="D59" s="150" t="s">
        <v>391</v>
      </c>
      <c r="E59" s="150" t="s">
        <v>391</v>
      </c>
      <c r="F59" s="150" t="s">
        <v>391</v>
      </c>
      <c r="G59" s="150" t="s">
        <v>391</v>
      </c>
      <c r="H59" s="150" t="s">
        <v>391</v>
      </c>
      <c r="I59" s="150" t="s">
        <v>391</v>
      </c>
      <c r="J59" s="150" t="s">
        <v>391</v>
      </c>
      <c r="K59" s="150" t="s">
        <v>391</v>
      </c>
      <c r="L59" s="150" t="s">
        <v>391</v>
      </c>
      <c r="M59" s="150" t="s">
        <v>391</v>
      </c>
      <c r="N59" s="150" t="s">
        <v>391</v>
      </c>
      <c r="O59" s="150" t="s">
        <v>391</v>
      </c>
      <c r="P59" s="150" t="s">
        <v>391</v>
      </c>
      <c r="Q59" s="150" t="s">
        <v>391</v>
      </c>
      <c r="R59" s="150" t="s">
        <v>391</v>
      </c>
      <c r="S59" s="150" t="s">
        <v>391</v>
      </c>
      <c r="T59" s="150" t="s">
        <v>391</v>
      </c>
      <c r="U59" s="150" t="s">
        <v>391</v>
      </c>
      <c r="V59" s="150" t="s">
        <v>391</v>
      </c>
      <c r="W59" s="150" t="s">
        <v>391</v>
      </c>
      <c r="X59" s="150" t="s">
        <v>391</v>
      </c>
      <c r="Y59" s="150" t="s">
        <v>391</v>
      </c>
      <c r="Z59" s="150"/>
      <c r="AA59" s="150" t="s">
        <v>391</v>
      </c>
      <c r="AB59" s="150" t="s">
        <v>391</v>
      </c>
      <c r="AC59" s="150" t="s">
        <v>391</v>
      </c>
      <c r="AD59" s="150" t="s">
        <v>391</v>
      </c>
      <c r="AE59" s="150" t="s">
        <v>391</v>
      </c>
      <c r="AF59" s="150" t="s">
        <v>391</v>
      </c>
      <c r="AG59" s="150" t="s">
        <v>391</v>
      </c>
      <c r="AH59" s="150" t="s">
        <v>365</v>
      </c>
      <c r="AI59" s="140" t="s">
        <v>255</v>
      </c>
      <c r="AJ59" s="140" t="s">
        <v>217</v>
      </c>
      <c r="AK59" s="140" t="s">
        <v>705</v>
      </c>
      <c r="AL59" s="140" t="s">
        <v>188</v>
      </c>
      <c r="AM59" s="140" t="s">
        <v>125</v>
      </c>
      <c r="AN59" s="140" t="s">
        <v>219</v>
      </c>
      <c r="AO59" s="140" t="s">
        <v>247</v>
      </c>
      <c r="AP59" s="140" t="s">
        <v>130</v>
      </c>
      <c r="AQ59" s="140" t="s">
        <v>267</v>
      </c>
      <c r="AR59" s="140" t="s">
        <v>208</v>
      </c>
      <c r="AS59" s="140" t="s">
        <v>706</v>
      </c>
      <c r="AT59" s="140" t="s">
        <v>707</v>
      </c>
      <c r="AU59" s="140" t="s">
        <v>708</v>
      </c>
      <c r="AV59" s="140" t="s">
        <v>709</v>
      </c>
      <c r="AW59" s="140" t="s">
        <v>387</v>
      </c>
      <c r="AX59" s="149" t="s">
        <v>65</v>
      </c>
      <c r="AY59" s="149" t="s">
        <v>102</v>
      </c>
      <c r="AZ59" s="149" t="s">
        <v>176</v>
      </c>
      <c r="BA59" s="149" t="s">
        <v>80</v>
      </c>
      <c r="BB59" s="144" t="s">
        <v>392</v>
      </c>
      <c r="BC59" s="149" t="s">
        <v>393</v>
      </c>
      <c r="BD59" s="149" t="s">
        <v>394</v>
      </c>
      <c r="BE59" s="140" t="s">
        <v>110</v>
      </c>
      <c r="BF59" s="140" t="s">
        <v>724</v>
      </c>
      <c r="BG59" s="149" t="s">
        <v>726</v>
      </c>
      <c r="BH59" s="140" t="s">
        <v>391</v>
      </c>
      <c r="BI59" s="157" t="s">
        <v>958</v>
      </c>
      <c r="BJ59" s="157" t="s">
        <v>959</v>
      </c>
      <c r="BK59" s="149"/>
      <c r="BL59" s="149"/>
      <c r="BM59" s="107"/>
      <c r="BN59" s="107"/>
      <c r="BO59" s="107"/>
      <c r="BP59" s="107"/>
      <c r="BQ59" s="107"/>
      <c r="BR59" s="107"/>
      <c r="BS59" s="107"/>
    </row>
    <row r="60" spans="1:73" ht="29.25" customHeight="1" x14ac:dyDescent="0.3">
      <c r="A60" s="140" t="s">
        <v>395</v>
      </c>
      <c r="B60" s="140" t="s">
        <v>396</v>
      </c>
      <c r="C60" s="135" t="s">
        <v>454</v>
      </c>
      <c r="D60" s="150" t="s">
        <v>397</v>
      </c>
      <c r="E60" s="150" t="s">
        <v>398</v>
      </c>
      <c r="F60" s="150" t="s">
        <v>399</v>
      </c>
      <c r="G60" s="150" t="s">
        <v>400</v>
      </c>
      <c r="H60" s="150" t="s">
        <v>401</v>
      </c>
      <c r="I60" s="150" t="s">
        <v>402</v>
      </c>
      <c r="J60" s="150" t="s">
        <v>403</v>
      </c>
      <c r="K60" s="150" t="s">
        <v>404</v>
      </c>
      <c r="L60" s="150" t="s">
        <v>405</v>
      </c>
      <c r="M60" s="150" t="s">
        <v>406</v>
      </c>
      <c r="N60" s="150" t="s">
        <v>407</v>
      </c>
      <c r="O60" s="150" t="s">
        <v>408</v>
      </c>
      <c r="P60" s="150" t="s">
        <v>409</v>
      </c>
      <c r="Q60" s="150" t="s">
        <v>410</v>
      </c>
      <c r="R60" s="150" t="s">
        <v>411</v>
      </c>
      <c r="S60" s="150" t="s">
        <v>412</v>
      </c>
      <c r="T60" s="150" t="s">
        <v>413</v>
      </c>
      <c r="U60" s="150" t="s">
        <v>720</v>
      </c>
      <c r="V60" s="150" t="s">
        <v>414</v>
      </c>
      <c r="W60" s="150" t="s">
        <v>415</v>
      </c>
      <c r="X60" s="150" t="s">
        <v>416</v>
      </c>
      <c r="Y60" s="150" t="s">
        <v>417</v>
      </c>
      <c r="Z60" s="150"/>
      <c r="AA60" s="150" t="s">
        <v>717</v>
      </c>
      <c r="AB60" s="150" t="s">
        <v>418</v>
      </c>
      <c r="AC60" s="150" t="s">
        <v>419</v>
      </c>
      <c r="AD60" s="150" t="s">
        <v>420</v>
      </c>
      <c r="AE60" s="150" t="s">
        <v>718</v>
      </c>
      <c r="AF60" s="150" t="s">
        <v>421</v>
      </c>
      <c r="AG60" s="150" t="s">
        <v>422</v>
      </c>
      <c r="AH60" s="150" t="s">
        <v>1051</v>
      </c>
      <c r="AI60" s="140" t="s">
        <v>1052</v>
      </c>
      <c r="AJ60" s="140" t="s">
        <v>453</v>
      </c>
      <c r="AK60" s="140" t="s">
        <v>1053</v>
      </c>
      <c r="AL60" s="140" t="s">
        <v>1054</v>
      </c>
      <c r="AM60" s="140" t="s">
        <v>1055</v>
      </c>
      <c r="AN60" s="140" t="s">
        <v>1056</v>
      </c>
      <c r="AO60" s="140" t="s">
        <v>1057</v>
      </c>
      <c r="AP60" s="140" t="s">
        <v>1058</v>
      </c>
      <c r="AQ60" s="140" t="s">
        <v>1059</v>
      </c>
      <c r="AR60" s="140" t="s">
        <v>1060</v>
      </c>
      <c r="AT60" s="140" t="s">
        <v>702</v>
      </c>
      <c r="AU60" s="140" t="s">
        <v>1061</v>
      </c>
      <c r="AV60" s="140" t="s">
        <v>1062</v>
      </c>
      <c r="AW60" s="140" t="s">
        <v>1063</v>
      </c>
      <c r="AX60" s="149" t="s">
        <v>1064</v>
      </c>
      <c r="AY60" s="149" t="s">
        <v>1065</v>
      </c>
      <c r="BA60" s="149"/>
      <c r="BB60" s="144" t="s">
        <v>424</v>
      </c>
      <c r="BC60" s="149" t="s">
        <v>202</v>
      </c>
      <c r="BE60" s="140"/>
      <c r="BG60" s="149" t="s">
        <v>1066</v>
      </c>
      <c r="BH60" s="140" t="s">
        <v>861</v>
      </c>
      <c r="BI60" s="149"/>
      <c r="BJ60" s="157" t="s">
        <v>961</v>
      </c>
      <c r="BK60" s="149"/>
      <c r="BL60" s="149"/>
      <c r="BM60" s="149"/>
      <c r="BN60" s="107"/>
      <c r="BO60" s="107"/>
      <c r="BP60" s="107"/>
      <c r="BQ60" s="107"/>
      <c r="BR60" s="107"/>
      <c r="BS60" s="107"/>
      <c r="BT60" s="107"/>
    </row>
    <row r="61" spans="1:73" ht="29.25" customHeight="1" x14ac:dyDescent="0.3">
      <c r="A61" s="140" t="s">
        <v>425</v>
      </c>
      <c r="B61" s="140" t="s">
        <v>426</v>
      </c>
      <c r="C61" s="135" t="s">
        <v>482</v>
      </c>
      <c r="D61" s="150" t="s">
        <v>723</v>
      </c>
      <c r="E61" s="150" t="s">
        <v>427</v>
      </c>
      <c r="F61" s="150" t="s">
        <v>428</v>
      </c>
      <c r="G61" s="150" t="s">
        <v>429</v>
      </c>
      <c r="H61" s="150" t="s">
        <v>430</v>
      </c>
      <c r="I61" s="140"/>
      <c r="J61" s="150" t="s">
        <v>431</v>
      </c>
      <c r="K61" s="150" t="s">
        <v>432</v>
      </c>
      <c r="L61" s="150" t="s">
        <v>433</v>
      </c>
      <c r="M61" s="150" t="s">
        <v>434</v>
      </c>
      <c r="N61" s="150" t="s">
        <v>435</v>
      </c>
      <c r="O61" s="150" t="s">
        <v>436</v>
      </c>
      <c r="P61" s="150" t="s">
        <v>437</v>
      </c>
      <c r="Q61" s="124" t="s">
        <v>438</v>
      </c>
      <c r="R61" s="150" t="s">
        <v>439</v>
      </c>
      <c r="S61" s="150" t="s">
        <v>440</v>
      </c>
      <c r="T61" s="150" t="s">
        <v>441</v>
      </c>
      <c r="U61" s="150" t="s">
        <v>442</v>
      </c>
      <c r="V61" s="150" t="s">
        <v>443</v>
      </c>
      <c r="W61" s="150" t="s">
        <v>444</v>
      </c>
      <c r="X61" s="150" t="s">
        <v>445</v>
      </c>
      <c r="Y61" s="150" t="s">
        <v>501</v>
      </c>
      <c r="Z61" s="150"/>
      <c r="AA61" s="150" t="s">
        <v>446</v>
      </c>
      <c r="AB61" s="150" t="s">
        <v>447</v>
      </c>
      <c r="AC61" s="150" t="s">
        <v>448</v>
      </c>
      <c r="AD61" s="150" t="s">
        <v>449</v>
      </c>
      <c r="AE61" s="150" t="s">
        <v>450</v>
      </c>
      <c r="AF61" s="150" t="s">
        <v>451</v>
      </c>
      <c r="AG61" s="150" t="s">
        <v>452</v>
      </c>
      <c r="AH61" s="150" t="s">
        <v>1067</v>
      </c>
      <c r="AI61" s="140" t="s">
        <v>1068</v>
      </c>
      <c r="AJ61" s="140" t="s">
        <v>481</v>
      </c>
      <c r="AK61" s="140" t="s">
        <v>1069</v>
      </c>
      <c r="AL61" s="140" t="s">
        <v>1070</v>
      </c>
      <c r="AM61" s="140" t="s">
        <v>1071</v>
      </c>
      <c r="AN61" s="140" t="s">
        <v>1072</v>
      </c>
      <c r="AO61" s="140" t="s">
        <v>1073</v>
      </c>
      <c r="AP61" s="140" t="s">
        <v>1074</v>
      </c>
      <c r="AQ61" s="140" t="s">
        <v>1075</v>
      </c>
      <c r="AR61" s="140" t="s">
        <v>1076</v>
      </c>
      <c r="AT61" s="140"/>
      <c r="AU61" s="140" t="s">
        <v>1077</v>
      </c>
      <c r="AV61" s="140" t="s">
        <v>1078</v>
      </c>
      <c r="AW61" s="140" t="s">
        <v>1079</v>
      </c>
      <c r="AX61" s="149" t="s">
        <v>1080</v>
      </c>
      <c r="AY61" s="149" t="s">
        <v>1081</v>
      </c>
      <c r="BA61" s="149"/>
      <c r="BB61" s="149"/>
      <c r="BD61" s="149"/>
      <c r="BE61" s="140"/>
      <c r="BG61" s="149" t="s">
        <v>1082</v>
      </c>
      <c r="BH61" s="140"/>
      <c r="BI61" s="149"/>
      <c r="BJ61" s="157" t="s">
        <v>962</v>
      </c>
      <c r="BK61" s="149"/>
      <c r="BL61" s="149"/>
      <c r="BM61" s="149"/>
      <c r="BN61" s="107"/>
      <c r="BO61" s="107"/>
      <c r="BP61" s="107"/>
      <c r="BQ61" s="107"/>
      <c r="BR61" s="107"/>
      <c r="BS61" s="107"/>
      <c r="BT61" s="107"/>
    </row>
    <row r="62" spans="1:73" ht="29.25" customHeight="1" x14ac:dyDescent="0.3">
      <c r="A62" s="140" t="s">
        <v>455</v>
      </c>
      <c r="B62" s="140" t="s">
        <v>456</v>
      </c>
      <c r="C62" s="135" t="s">
        <v>509</v>
      </c>
      <c r="D62" s="150" t="s">
        <v>485</v>
      </c>
      <c r="E62" s="150" t="s">
        <v>457</v>
      </c>
      <c r="F62" s="150" t="s">
        <v>458</v>
      </c>
      <c r="G62" s="150" t="s">
        <v>459</v>
      </c>
      <c r="H62" s="150" t="s">
        <v>940</v>
      </c>
      <c r="I62" s="140"/>
      <c r="J62" s="150" t="s">
        <v>460</v>
      </c>
      <c r="K62" s="150" t="s">
        <v>461</v>
      </c>
      <c r="L62" s="150" t="s">
        <v>462</v>
      </c>
      <c r="M62" s="150" t="s">
        <v>463</v>
      </c>
      <c r="N62" s="150" t="s">
        <v>464</v>
      </c>
      <c r="O62" s="150" t="s">
        <v>465</v>
      </c>
      <c r="P62" s="150" t="s">
        <v>466</v>
      </c>
      <c r="Q62" s="107"/>
      <c r="R62" s="150" t="s">
        <v>467</v>
      </c>
      <c r="S62" s="150" t="s">
        <v>468</v>
      </c>
      <c r="T62" s="150" t="s">
        <v>469</v>
      </c>
      <c r="U62" s="150" t="s">
        <v>470</v>
      </c>
      <c r="V62" s="150" t="s">
        <v>471</v>
      </c>
      <c r="W62" s="150" t="s">
        <v>472</v>
      </c>
      <c r="X62" s="150" t="s">
        <v>473</v>
      </c>
      <c r="Y62" s="150" t="s">
        <v>963</v>
      </c>
      <c r="Z62" s="150"/>
      <c r="AA62" s="124" t="s">
        <v>474</v>
      </c>
      <c r="AB62" s="150" t="s">
        <v>475</v>
      </c>
      <c r="AC62" s="150" t="s">
        <v>476</v>
      </c>
      <c r="AD62" s="150" t="s">
        <v>477</v>
      </c>
      <c r="AE62" s="150" t="s">
        <v>478</v>
      </c>
      <c r="AF62" s="150" t="s">
        <v>479</v>
      </c>
      <c r="AG62" s="150" t="s">
        <v>480</v>
      </c>
      <c r="AH62" s="150" t="s">
        <v>1083</v>
      </c>
      <c r="AI62" s="140" t="s">
        <v>1084</v>
      </c>
      <c r="AJ62" s="149" t="s">
        <v>508</v>
      </c>
      <c r="AK62" s="140" t="s">
        <v>1085</v>
      </c>
      <c r="AL62" s="140" t="s">
        <v>1086</v>
      </c>
      <c r="AM62" s="140" t="s">
        <v>1087</v>
      </c>
      <c r="AN62" s="140" t="s">
        <v>1088</v>
      </c>
      <c r="AO62" s="140" t="s">
        <v>1089</v>
      </c>
      <c r="AP62" s="140" t="s">
        <v>1090</v>
      </c>
      <c r="AQ62" s="140" t="s">
        <v>1091</v>
      </c>
      <c r="AR62" s="140" t="s">
        <v>1092</v>
      </c>
      <c r="AT62" s="140"/>
      <c r="AU62" s="140" t="s">
        <v>1093</v>
      </c>
      <c r="AV62" s="140" t="s">
        <v>1094</v>
      </c>
      <c r="AW62" s="140" t="s">
        <v>1095</v>
      </c>
      <c r="AX62" s="149" t="s">
        <v>1096</v>
      </c>
      <c r="AY62" s="149" t="s">
        <v>1097</v>
      </c>
      <c r="BA62" s="149"/>
      <c r="BB62" s="149"/>
      <c r="BD62" s="149"/>
      <c r="BE62" s="140"/>
      <c r="BG62" s="149" t="s">
        <v>1098</v>
      </c>
      <c r="BH62" s="140"/>
      <c r="BI62" s="149"/>
      <c r="BJ62" s="157" t="s">
        <v>964</v>
      </c>
      <c r="BK62" s="149"/>
      <c r="BL62" s="149"/>
      <c r="BM62" s="149"/>
      <c r="BN62" s="107"/>
      <c r="BO62" s="107"/>
      <c r="BP62" s="107"/>
      <c r="BQ62" s="107"/>
      <c r="BR62" s="107"/>
      <c r="BS62" s="107"/>
      <c r="BT62" s="107"/>
    </row>
    <row r="63" spans="1:73" ht="29.25" customHeight="1" x14ac:dyDescent="0.3">
      <c r="A63" s="140" t="s">
        <v>483</v>
      </c>
      <c r="B63" s="140" t="s">
        <v>484</v>
      </c>
      <c r="C63" s="135" t="s">
        <v>535</v>
      </c>
      <c r="D63" s="124" t="s">
        <v>512</v>
      </c>
      <c r="E63" s="150" t="s">
        <v>486</v>
      </c>
      <c r="F63" s="150" t="s">
        <v>487</v>
      </c>
      <c r="G63" s="150" t="s">
        <v>488</v>
      </c>
      <c r="H63" s="150" t="s">
        <v>489</v>
      </c>
      <c r="I63" s="140"/>
      <c r="J63" s="150" t="s">
        <v>1099</v>
      </c>
      <c r="K63" s="150" t="s">
        <v>490</v>
      </c>
      <c r="L63" s="150" t="s">
        <v>491</v>
      </c>
      <c r="M63" s="150" t="s">
        <v>492</v>
      </c>
      <c r="N63" s="150" t="s">
        <v>493</v>
      </c>
      <c r="O63" s="150" t="s">
        <v>494</v>
      </c>
      <c r="P63" s="150" t="s">
        <v>495</v>
      </c>
      <c r="Q63" s="107"/>
      <c r="R63" s="150"/>
      <c r="S63" s="107" t="s">
        <v>496</v>
      </c>
      <c r="T63" s="150" t="s">
        <v>728</v>
      </c>
      <c r="U63" s="150" t="s">
        <v>497</v>
      </c>
      <c r="V63" s="150" t="s">
        <v>498</v>
      </c>
      <c r="W63" s="150" t="s">
        <v>499</v>
      </c>
      <c r="X63" s="150" t="s">
        <v>500</v>
      </c>
      <c r="Y63" s="150" t="s">
        <v>941</v>
      </c>
      <c r="Z63" s="150"/>
      <c r="AA63" s="124" t="s">
        <v>502</v>
      </c>
      <c r="AB63" s="150" t="s">
        <v>503</v>
      </c>
      <c r="AC63" s="150" t="s">
        <v>504</v>
      </c>
      <c r="AD63" s="140" t="s">
        <v>732</v>
      </c>
      <c r="AE63" s="150" t="s">
        <v>505</v>
      </c>
      <c r="AF63" s="150" t="s">
        <v>506</v>
      </c>
      <c r="AG63" s="150" t="s">
        <v>507</v>
      </c>
      <c r="AH63" s="150" t="s">
        <v>1100</v>
      </c>
      <c r="AI63" s="140" t="s">
        <v>1101</v>
      </c>
      <c r="AK63" s="140" t="s">
        <v>1102</v>
      </c>
      <c r="AL63" s="140" t="s">
        <v>1103</v>
      </c>
      <c r="AM63" s="140" t="s">
        <v>1104</v>
      </c>
      <c r="AN63" s="140" t="s">
        <v>1105</v>
      </c>
      <c r="AO63" s="140" t="s">
        <v>1106</v>
      </c>
      <c r="AP63" s="140" t="s">
        <v>1107</v>
      </c>
      <c r="AQ63" s="140" t="s">
        <v>1108</v>
      </c>
      <c r="AR63" s="140" t="s">
        <v>1109</v>
      </c>
      <c r="AT63" s="140"/>
      <c r="AU63" s="140" t="s">
        <v>1110</v>
      </c>
      <c r="AV63" s="140" t="s">
        <v>1111</v>
      </c>
      <c r="AW63" s="140" t="s">
        <v>1112</v>
      </c>
      <c r="AX63" s="149" t="s">
        <v>1113</v>
      </c>
      <c r="AY63" s="149" t="s">
        <v>1114</v>
      </c>
      <c r="BA63" s="149"/>
      <c r="BB63" s="149"/>
      <c r="BD63" s="149"/>
      <c r="BE63" s="140"/>
      <c r="BG63" s="149" t="s">
        <v>1115</v>
      </c>
      <c r="BH63" s="140"/>
      <c r="BI63" s="149"/>
      <c r="BJ63" s="149"/>
      <c r="BK63" s="149"/>
      <c r="BL63" s="149"/>
      <c r="BM63" s="149"/>
      <c r="BN63" s="107"/>
      <c r="BO63" s="107"/>
      <c r="BP63" s="107"/>
      <c r="BQ63" s="107"/>
      <c r="BR63" s="107"/>
      <c r="BS63" s="107"/>
      <c r="BT63" s="107"/>
    </row>
    <row r="64" spans="1:73" ht="29.25" customHeight="1" x14ac:dyDescent="0.3">
      <c r="A64" s="140" t="s">
        <v>510</v>
      </c>
      <c r="B64" s="140" t="s">
        <v>511</v>
      </c>
      <c r="C64" s="135" t="s">
        <v>555</v>
      </c>
      <c r="D64" s="124" t="s">
        <v>538</v>
      </c>
      <c r="E64" s="124" t="s">
        <v>513</v>
      </c>
      <c r="F64" s="150" t="s">
        <v>514</v>
      </c>
      <c r="G64" s="150" t="s">
        <v>515</v>
      </c>
      <c r="H64" s="150" t="s">
        <v>516</v>
      </c>
      <c r="I64" s="140"/>
      <c r="J64" s="150" t="s">
        <v>517</v>
      </c>
      <c r="K64" s="150" t="s">
        <v>518</v>
      </c>
      <c r="L64" s="150" t="s">
        <v>519</v>
      </c>
      <c r="M64" s="150" t="s">
        <v>520</v>
      </c>
      <c r="N64" s="124" t="s">
        <v>521</v>
      </c>
      <c r="O64" s="150" t="s">
        <v>522</v>
      </c>
      <c r="P64" s="150" t="s">
        <v>523</v>
      </c>
      <c r="Q64" s="107"/>
      <c r="R64" s="150"/>
      <c r="S64" s="107" t="s">
        <v>524</v>
      </c>
      <c r="T64" s="150" t="s">
        <v>965</v>
      </c>
      <c r="U64" s="150" t="s">
        <v>525</v>
      </c>
      <c r="V64" s="124" t="s">
        <v>526</v>
      </c>
      <c r="W64" s="150" t="s">
        <v>527</v>
      </c>
      <c r="X64" s="150" t="s">
        <v>528</v>
      </c>
      <c r="Y64" s="150" t="s">
        <v>177</v>
      </c>
      <c r="Z64" s="150"/>
      <c r="AA64" s="124" t="s">
        <v>529</v>
      </c>
      <c r="AB64" s="150" t="s">
        <v>530</v>
      </c>
      <c r="AC64" s="150" t="s">
        <v>531</v>
      </c>
      <c r="AD64" s="140"/>
      <c r="AE64" s="150" t="s">
        <v>532</v>
      </c>
      <c r="AF64" s="150" t="s">
        <v>533</v>
      </c>
      <c r="AG64" s="150" t="s">
        <v>534</v>
      </c>
      <c r="AH64" s="150" t="s">
        <v>1116</v>
      </c>
      <c r="AI64" s="140" t="s">
        <v>1117</v>
      </c>
      <c r="AJ64" s="149"/>
      <c r="AK64" s="140" t="s">
        <v>1118</v>
      </c>
      <c r="AL64" s="140" t="s">
        <v>1119</v>
      </c>
      <c r="AM64" s="140" t="s">
        <v>1120</v>
      </c>
      <c r="AN64" s="140" t="s">
        <v>1121</v>
      </c>
      <c r="AO64" s="140" t="s">
        <v>1122</v>
      </c>
      <c r="AP64" s="140" t="s">
        <v>1123</v>
      </c>
      <c r="AQ64" s="140" t="s">
        <v>1124</v>
      </c>
      <c r="AR64" s="140" t="s">
        <v>1125</v>
      </c>
      <c r="AT64" s="140"/>
      <c r="AU64" s="140" t="s">
        <v>1126</v>
      </c>
      <c r="AV64" s="140" t="s">
        <v>1127</v>
      </c>
      <c r="AW64" s="140" t="s">
        <v>1128</v>
      </c>
      <c r="AX64" s="149" t="s">
        <v>1129</v>
      </c>
      <c r="AY64" s="149" t="s">
        <v>1130</v>
      </c>
      <c r="AZ64" s="149"/>
      <c r="BA64" s="149"/>
      <c r="BC64" s="149"/>
      <c r="BD64" s="149"/>
      <c r="BE64" s="140"/>
      <c r="BF64" s="149"/>
      <c r="BG64" s="149" t="s">
        <v>1131</v>
      </c>
      <c r="BH64" s="140"/>
      <c r="BI64" s="149"/>
      <c r="BJ64" s="149"/>
      <c r="BK64" s="149"/>
      <c r="BL64" s="149"/>
      <c r="BM64" s="107"/>
      <c r="BN64" s="107"/>
      <c r="BO64" s="107"/>
      <c r="BP64" s="107"/>
      <c r="BQ64" s="107"/>
      <c r="BR64" s="107"/>
      <c r="BS64" s="107"/>
    </row>
    <row r="65" spans="1:71" ht="29.25" customHeight="1" x14ac:dyDescent="0.3">
      <c r="A65" s="140" t="s">
        <v>536</v>
      </c>
      <c r="B65" s="140" t="s">
        <v>537</v>
      </c>
      <c r="C65" s="135" t="s">
        <v>571</v>
      </c>
      <c r="D65" s="124" t="s">
        <v>557</v>
      </c>
      <c r="E65" s="107" t="s">
        <v>849</v>
      </c>
      <c r="F65" s="150" t="s">
        <v>539</v>
      </c>
      <c r="G65" s="150" t="s">
        <v>540</v>
      </c>
      <c r="H65" s="140"/>
      <c r="I65" s="140"/>
      <c r="J65" s="107"/>
      <c r="K65" s="150" t="s">
        <v>541</v>
      </c>
      <c r="L65" s="150" t="s">
        <v>542</v>
      </c>
      <c r="M65" s="150" t="s">
        <v>543</v>
      </c>
      <c r="N65" s="107"/>
      <c r="O65" s="150" t="s">
        <v>544</v>
      </c>
      <c r="P65" s="150" t="s">
        <v>545</v>
      </c>
      <c r="Q65" s="107"/>
      <c r="R65" s="150"/>
      <c r="S65" s="107" t="s">
        <v>546</v>
      </c>
      <c r="T65" s="150"/>
      <c r="U65" s="140"/>
      <c r="V65" s="124" t="s">
        <v>547</v>
      </c>
      <c r="W65" s="150" t="s">
        <v>548</v>
      </c>
      <c r="X65" s="150" t="s">
        <v>549</v>
      </c>
      <c r="Y65" s="107"/>
      <c r="Z65" s="140"/>
      <c r="AA65" s="124" t="s">
        <v>550</v>
      </c>
      <c r="AB65" s="150" t="s">
        <v>551</v>
      </c>
      <c r="AC65" s="150" t="s">
        <v>552</v>
      </c>
      <c r="AD65" s="140"/>
      <c r="AE65" s="150" t="s">
        <v>553</v>
      </c>
      <c r="AF65" s="140"/>
      <c r="AG65" s="150" t="s">
        <v>554</v>
      </c>
      <c r="AH65" s="150" t="s">
        <v>1132</v>
      </c>
      <c r="AI65" s="140" t="s">
        <v>1133</v>
      </c>
      <c r="AJ65" s="149"/>
      <c r="AK65" s="140" t="s">
        <v>1134</v>
      </c>
      <c r="AL65" s="140" t="s">
        <v>1135</v>
      </c>
      <c r="AM65" s="140" t="s">
        <v>1136</v>
      </c>
      <c r="AN65" s="140" t="s">
        <v>1137</v>
      </c>
      <c r="AO65" s="140" t="s">
        <v>1138</v>
      </c>
      <c r="AP65" s="140" t="s">
        <v>1139</v>
      </c>
      <c r="AQ65" s="140" t="s">
        <v>1140</v>
      </c>
      <c r="AR65" s="140" t="s">
        <v>722</v>
      </c>
      <c r="AT65" s="140"/>
      <c r="AU65" s="140" t="s">
        <v>1141</v>
      </c>
      <c r="AV65" s="140" t="s">
        <v>1142</v>
      </c>
      <c r="AW65" s="140" t="s">
        <v>1143</v>
      </c>
      <c r="AX65" s="149" t="s">
        <v>1144</v>
      </c>
      <c r="AY65" s="149" t="s">
        <v>1145</v>
      </c>
      <c r="AZ65" s="149"/>
      <c r="BA65" s="149"/>
      <c r="BC65" s="149"/>
      <c r="BD65" s="149"/>
      <c r="BE65" s="140"/>
      <c r="BF65" s="149"/>
      <c r="BG65" s="149" t="s">
        <v>1146</v>
      </c>
      <c r="BH65" s="140"/>
      <c r="BI65" s="149"/>
      <c r="BJ65" s="149"/>
      <c r="BK65" s="149"/>
      <c r="BL65" s="149"/>
      <c r="BM65" s="107"/>
      <c r="BN65" s="107"/>
      <c r="BO65" s="107"/>
      <c r="BP65" s="107"/>
      <c r="BQ65" s="107"/>
      <c r="BR65" s="107"/>
      <c r="BS65" s="107"/>
    </row>
    <row r="66" spans="1:71" ht="29.25" customHeight="1" x14ac:dyDescent="0.3">
      <c r="A66" s="107"/>
      <c r="B66" s="140" t="s">
        <v>556</v>
      </c>
      <c r="C66" s="135" t="s">
        <v>586</v>
      </c>
      <c r="D66" s="124" t="s">
        <v>573</v>
      </c>
      <c r="E66" s="107"/>
      <c r="F66" s="150" t="s">
        <v>558</v>
      </c>
      <c r="G66" s="124" t="s">
        <v>559</v>
      </c>
      <c r="H66" s="140"/>
      <c r="I66" s="140"/>
      <c r="J66" s="107"/>
      <c r="K66" s="150" t="s">
        <v>560</v>
      </c>
      <c r="L66" s="150" t="s">
        <v>561</v>
      </c>
      <c r="M66" s="124" t="s">
        <v>562</v>
      </c>
      <c r="N66" s="107"/>
      <c r="O66" s="150" t="s">
        <v>563</v>
      </c>
      <c r="P66" s="150" t="s">
        <v>564</v>
      </c>
      <c r="Q66" s="107"/>
      <c r="R66" s="150"/>
      <c r="S66" s="107" t="s">
        <v>565</v>
      </c>
      <c r="T66" s="150"/>
      <c r="U66" s="140"/>
      <c r="V66" s="124" t="s">
        <v>716</v>
      </c>
      <c r="W66" s="150" t="s">
        <v>566</v>
      </c>
      <c r="X66" s="150"/>
      <c r="Y66" s="107"/>
      <c r="Z66" s="107"/>
      <c r="AA66" s="124" t="s">
        <v>567</v>
      </c>
      <c r="AB66" s="140"/>
      <c r="AC66" s="150" t="s">
        <v>568</v>
      </c>
      <c r="AD66" s="140"/>
      <c r="AE66" s="150" t="s">
        <v>569</v>
      </c>
      <c r="AF66" s="107"/>
      <c r="AG66" s="150" t="s">
        <v>570</v>
      </c>
      <c r="AH66" s="150" t="s">
        <v>1147</v>
      </c>
      <c r="AI66" s="140" t="s">
        <v>1148</v>
      </c>
      <c r="AJ66" s="149"/>
      <c r="AK66" s="140" t="s">
        <v>1149</v>
      </c>
      <c r="AL66" s="140" t="s">
        <v>1150</v>
      </c>
      <c r="AM66" s="140" t="s">
        <v>1151</v>
      </c>
      <c r="AN66" s="140" t="s">
        <v>1152</v>
      </c>
      <c r="AO66" s="140" t="s">
        <v>1153</v>
      </c>
      <c r="AP66" s="140" t="s">
        <v>1154</v>
      </c>
      <c r="AQ66" s="140" t="s">
        <v>1155</v>
      </c>
      <c r="AR66" s="140" t="s">
        <v>1156</v>
      </c>
      <c r="AT66" s="140"/>
      <c r="AU66" s="140" t="s">
        <v>1157</v>
      </c>
      <c r="AV66" s="140" t="s">
        <v>1158</v>
      </c>
      <c r="AW66" s="140" t="s">
        <v>1159</v>
      </c>
      <c r="AX66" s="149" t="s">
        <v>1160</v>
      </c>
      <c r="AY66" s="149" t="s">
        <v>1161</v>
      </c>
      <c r="AZ66" s="149"/>
      <c r="BA66" s="149"/>
      <c r="BC66" s="149"/>
      <c r="BD66" s="149"/>
      <c r="BE66" s="140"/>
      <c r="BF66" s="149"/>
      <c r="BG66" s="149" t="s">
        <v>1162</v>
      </c>
      <c r="BH66" s="140"/>
      <c r="BI66" s="149"/>
      <c r="BJ66" s="149"/>
      <c r="BK66" s="149"/>
      <c r="BL66" s="149"/>
      <c r="BM66" s="107"/>
      <c r="BN66" s="107"/>
      <c r="BO66" s="107"/>
      <c r="BP66" s="107"/>
      <c r="BQ66" s="107"/>
      <c r="BR66" s="107"/>
      <c r="BS66" s="107"/>
    </row>
    <row r="67" spans="1:71" ht="29.25" customHeight="1" x14ac:dyDescent="0.3">
      <c r="A67" s="107"/>
      <c r="B67" s="140" t="s">
        <v>572</v>
      </c>
      <c r="C67" s="135" t="s">
        <v>595</v>
      </c>
      <c r="D67" s="124" t="s">
        <v>588</v>
      </c>
      <c r="E67" s="107"/>
      <c r="F67" s="150"/>
      <c r="G67" s="124" t="s">
        <v>574</v>
      </c>
      <c r="H67" s="140"/>
      <c r="I67" s="140"/>
      <c r="J67" s="107"/>
      <c r="K67" s="124" t="s">
        <v>575</v>
      </c>
      <c r="L67" s="150" t="s">
        <v>576</v>
      </c>
      <c r="M67" s="107"/>
      <c r="N67" s="107"/>
      <c r="O67" s="124" t="s">
        <v>577</v>
      </c>
      <c r="P67" s="150" t="s">
        <v>578</v>
      </c>
      <c r="Q67" s="107"/>
      <c r="R67" s="107"/>
      <c r="S67" s="107" t="s">
        <v>579</v>
      </c>
      <c r="T67" s="150"/>
      <c r="U67" s="140"/>
      <c r="V67" s="124" t="s">
        <v>580</v>
      </c>
      <c r="W67" s="124" t="s">
        <v>581</v>
      </c>
      <c r="X67" s="140"/>
      <c r="Y67" s="107"/>
      <c r="Z67" s="107"/>
      <c r="AA67" s="124" t="s">
        <v>582</v>
      </c>
      <c r="AB67" s="107"/>
      <c r="AC67" s="150" t="s">
        <v>583</v>
      </c>
      <c r="AD67" s="140"/>
      <c r="AE67" s="150" t="s">
        <v>584</v>
      </c>
      <c r="AF67" s="107"/>
      <c r="AG67" s="150" t="s">
        <v>585</v>
      </c>
      <c r="AH67" s="150" t="s">
        <v>1163</v>
      </c>
      <c r="AI67" s="140" t="s">
        <v>1164</v>
      </c>
      <c r="AJ67" s="149"/>
      <c r="AK67" s="140" t="s">
        <v>1165</v>
      </c>
      <c r="AL67" s="140" t="s">
        <v>1166</v>
      </c>
      <c r="AM67" s="140" t="s">
        <v>1167</v>
      </c>
      <c r="AN67" s="140" t="s">
        <v>1168</v>
      </c>
      <c r="AO67" s="140" t="s">
        <v>1169</v>
      </c>
      <c r="AP67" s="140" t="s">
        <v>1170</v>
      </c>
      <c r="AQ67" s="140" t="s">
        <v>1171</v>
      </c>
      <c r="AR67" s="140" t="s">
        <v>1172</v>
      </c>
      <c r="AT67" s="140"/>
      <c r="AU67" s="140" t="s">
        <v>1173</v>
      </c>
      <c r="AV67" s="140" t="s">
        <v>1174</v>
      </c>
      <c r="AW67" s="140" t="s">
        <v>1175</v>
      </c>
      <c r="AX67" s="149" t="s">
        <v>1176</v>
      </c>
      <c r="AY67" s="149" t="s">
        <v>1177</v>
      </c>
      <c r="AZ67" s="149"/>
      <c r="BA67" s="149"/>
      <c r="BC67" s="149"/>
      <c r="BD67" s="149"/>
      <c r="BE67" s="140"/>
      <c r="BF67" s="149"/>
      <c r="BG67" s="149" t="s">
        <v>1178</v>
      </c>
      <c r="BH67" s="140"/>
      <c r="BI67" s="149"/>
      <c r="BJ67" s="149"/>
      <c r="BK67" s="149"/>
      <c r="BL67" s="149"/>
      <c r="BM67" s="107"/>
      <c r="BN67" s="107"/>
      <c r="BO67" s="107"/>
      <c r="BP67" s="107"/>
      <c r="BQ67" s="107"/>
      <c r="BR67" s="107"/>
      <c r="BS67" s="107"/>
    </row>
    <row r="68" spans="1:71" ht="29.25" customHeight="1" x14ac:dyDescent="0.3">
      <c r="A68" s="107"/>
      <c r="B68" s="140" t="s">
        <v>587</v>
      </c>
      <c r="C68" s="135" t="s">
        <v>602</v>
      </c>
      <c r="D68" s="164" t="s">
        <v>1438</v>
      </c>
      <c r="E68" s="107"/>
      <c r="F68" s="150"/>
      <c r="G68" s="124" t="s">
        <v>589</v>
      </c>
      <c r="H68" s="140"/>
      <c r="I68" s="140"/>
      <c r="J68" s="107"/>
      <c r="K68" s="107"/>
      <c r="L68" s="150" t="s">
        <v>590</v>
      </c>
      <c r="M68" s="107"/>
      <c r="N68" s="107"/>
      <c r="O68" s="107"/>
      <c r="P68" s="124" t="s">
        <v>591</v>
      </c>
      <c r="Q68" s="107"/>
      <c r="R68" s="107"/>
      <c r="S68" s="107" t="s">
        <v>592</v>
      </c>
      <c r="T68" s="150"/>
      <c r="U68" s="140"/>
      <c r="V68" s="107"/>
      <c r="W68" s="107"/>
      <c r="X68" s="107"/>
      <c r="Y68" s="107"/>
      <c r="Z68" s="107"/>
      <c r="AA68" s="107"/>
      <c r="AB68" s="107"/>
      <c r="AC68" s="150" t="s">
        <v>593</v>
      </c>
      <c r="AD68" s="140"/>
      <c r="AE68" s="140" t="s">
        <v>931</v>
      </c>
      <c r="AF68" s="107"/>
      <c r="AG68" s="150" t="s">
        <v>594</v>
      </c>
      <c r="AH68" s="150" t="s">
        <v>1179</v>
      </c>
      <c r="AI68" s="140" t="s">
        <v>1180</v>
      </c>
      <c r="AJ68" s="149"/>
      <c r="AK68" s="140" t="s">
        <v>1181</v>
      </c>
      <c r="AL68" s="140" t="s">
        <v>1182</v>
      </c>
      <c r="AM68" s="140" t="s">
        <v>1183</v>
      </c>
      <c r="AN68" s="140" t="s">
        <v>1184</v>
      </c>
      <c r="AO68" s="140" t="s">
        <v>1185</v>
      </c>
      <c r="AP68" s="140" t="s">
        <v>1186</v>
      </c>
      <c r="AQ68" s="140" t="s">
        <v>1187</v>
      </c>
      <c r="AR68" s="140" t="s">
        <v>1188</v>
      </c>
      <c r="AT68" s="140"/>
      <c r="AU68" s="140" t="s">
        <v>1189</v>
      </c>
      <c r="AV68" s="140" t="s">
        <v>1190</v>
      </c>
      <c r="AW68" s="140" t="s">
        <v>1191</v>
      </c>
      <c r="AX68" s="149" t="s">
        <v>1192</v>
      </c>
      <c r="AY68" s="149" t="s">
        <v>1193</v>
      </c>
      <c r="AZ68" s="149"/>
      <c r="BA68" s="149"/>
      <c r="BC68" s="149"/>
      <c r="BD68" s="149"/>
      <c r="BE68" s="140"/>
      <c r="BF68" s="149"/>
      <c r="BG68" s="149" t="s">
        <v>1194</v>
      </c>
      <c r="BH68" s="140"/>
      <c r="BI68" s="149"/>
      <c r="BJ68" s="149"/>
      <c r="BK68" s="149"/>
      <c r="BL68" s="149"/>
      <c r="BM68" s="107"/>
      <c r="BN68" s="107"/>
      <c r="BO68" s="107"/>
      <c r="BP68" s="107"/>
      <c r="BQ68" s="107"/>
      <c r="BR68" s="107"/>
      <c r="BS68" s="107"/>
    </row>
    <row r="69" spans="1:71" ht="29.25" customHeight="1" x14ac:dyDescent="0.3">
      <c r="A69" s="107"/>
      <c r="B69" s="140" t="s">
        <v>596</v>
      </c>
      <c r="C69" s="135" t="s">
        <v>609</v>
      </c>
      <c r="D69" s="164" t="s">
        <v>1439</v>
      </c>
      <c r="E69" s="107"/>
      <c r="F69" s="150"/>
      <c r="G69" s="124" t="s">
        <v>597</v>
      </c>
      <c r="H69" s="140"/>
      <c r="I69" s="140"/>
      <c r="J69" s="107"/>
      <c r="K69" s="107"/>
      <c r="L69" s="150" t="s">
        <v>598</v>
      </c>
      <c r="M69" s="107"/>
      <c r="N69" s="107"/>
      <c r="O69" s="107"/>
      <c r="P69" s="107"/>
      <c r="Q69" s="107"/>
      <c r="R69" s="107"/>
      <c r="S69" s="107" t="s">
        <v>599</v>
      </c>
      <c r="T69" s="150"/>
      <c r="U69" s="140"/>
      <c r="V69" s="107"/>
      <c r="W69" s="107"/>
      <c r="X69" s="107"/>
      <c r="Y69" s="107"/>
      <c r="Z69" s="107"/>
      <c r="AA69" s="107"/>
      <c r="AB69" s="107"/>
      <c r="AC69" s="150" t="s">
        <v>600</v>
      </c>
      <c r="AD69" s="140"/>
      <c r="AE69" s="140"/>
      <c r="AF69" s="107"/>
      <c r="AG69" s="150" t="s">
        <v>601</v>
      </c>
      <c r="AH69" s="150" t="s">
        <v>1195</v>
      </c>
      <c r="AI69" s="140" t="s">
        <v>1196</v>
      </c>
      <c r="AJ69" s="149"/>
      <c r="AK69" s="140" t="s">
        <v>1197</v>
      </c>
      <c r="AL69" s="140" t="s">
        <v>1198</v>
      </c>
      <c r="AM69" s="140" t="s">
        <v>1199</v>
      </c>
      <c r="AN69" s="140" t="s">
        <v>1200</v>
      </c>
      <c r="AO69" s="140" t="s">
        <v>1201</v>
      </c>
      <c r="AP69" s="140" t="s">
        <v>1202</v>
      </c>
      <c r="AQ69" s="140" t="s">
        <v>1203</v>
      </c>
      <c r="AR69" s="140" t="s">
        <v>1204</v>
      </c>
      <c r="AT69" s="140"/>
      <c r="AU69" s="140" t="s">
        <v>1205</v>
      </c>
      <c r="AV69" s="140" t="s">
        <v>1206</v>
      </c>
      <c r="AW69" s="140" t="s">
        <v>1207</v>
      </c>
      <c r="AX69" s="149" t="s">
        <v>1208</v>
      </c>
      <c r="AY69" s="149" t="s">
        <v>1209</v>
      </c>
      <c r="AZ69" s="149"/>
      <c r="BA69" s="149"/>
      <c r="BC69" s="149"/>
      <c r="BD69" s="149"/>
      <c r="BE69" s="140"/>
      <c r="BF69" s="149"/>
      <c r="BG69" s="149" t="s">
        <v>1210</v>
      </c>
      <c r="BH69" s="140"/>
      <c r="BI69" s="149"/>
      <c r="BJ69" s="149"/>
      <c r="BK69" s="149"/>
      <c r="BL69" s="149"/>
      <c r="BM69" s="107"/>
      <c r="BN69" s="107"/>
      <c r="BO69" s="107"/>
      <c r="BP69" s="107"/>
      <c r="BQ69" s="107"/>
      <c r="BR69" s="107"/>
      <c r="BS69" s="107"/>
    </row>
    <row r="70" spans="1:71" ht="29.25" customHeight="1" x14ac:dyDescent="0.3">
      <c r="A70" s="107"/>
      <c r="B70" s="140" t="s">
        <v>603</v>
      </c>
      <c r="C70" s="135" t="s">
        <v>613</v>
      </c>
      <c r="D70" s="107"/>
      <c r="E70" s="107"/>
      <c r="F70" s="150"/>
      <c r="G70" s="124" t="s">
        <v>604</v>
      </c>
      <c r="H70" s="107"/>
      <c r="I70" s="140"/>
      <c r="J70" s="107"/>
      <c r="K70" s="107"/>
      <c r="L70" s="150" t="s">
        <v>605</v>
      </c>
      <c r="M70" s="107"/>
      <c r="N70" s="107"/>
      <c r="O70" s="107"/>
      <c r="P70" s="107"/>
      <c r="Q70" s="107"/>
      <c r="R70" s="107"/>
      <c r="S70" s="107" t="s">
        <v>606</v>
      </c>
      <c r="T70" s="150"/>
      <c r="U70" s="140"/>
      <c r="V70" s="107"/>
      <c r="W70" s="107"/>
      <c r="X70" s="107"/>
      <c r="Y70" s="107"/>
      <c r="Z70" s="107"/>
      <c r="AA70" s="107"/>
      <c r="AB70" s="107"/>
      <c r="AC70" s="150" t="s">
        <v>607</v>
      </c>
      <c r="AD70" s="140"/>
      <c r="AE70" s="140"/>
      <c r="AF70" s="107"/>
      <c r="AG70" s="130" t="s">
        <v>608</v>
      </c>
      <c r="AH70" s="150" t="s">
        <v>1211</v>
      </c>
      <c r="AI70" s="140" t="s">
        <v>1212</v>
      </c>
      <c r="AJ70" s="149"/>
      <c r="AK70" s="140" t="s">
        <v>1213</v>
      </c>
      <c r="AL70" s="140" t="s">
        <v>1214</v>
      </c>
      <c r="AM70" s="140" t="s">
        <v>1215</v>
      </c>
      <c r="AN70" s="140" t="s">
        <v>1216</v>
      </c>
      <c r="AO70" s="140" t="s">
        <v>1217</v>
      </c>
      <c r="AP70" s="140" t="s">
        <v>1218</v>
      </c>
      <c r="AQ70" s="140" t="s">
        <v>1219</v>
      </c>
      <c r="AR70" s="140" t="s">
        <v>1220</v>
      </c>
      <c r="AT70" s="140"/>
      <c r="AU70" s="140" t="s">
        <v>1221</v>
      </c>
      <c r="AV70" s="140" t="s">
        <v>1222</v>
      </c>
      <c r="AW70" s="140" t="s">
        <v>1223</v>
      </c>
      <c r="AX70" s="149" t="s">
        <v>1224</v>
      </c>
      <c r="AY70" s="149" t="s">
        <v>1225</v>
      </c>
      <c r="AZ70" s="149"/>
      <c r="BA70" s="149"/>
      <c r="BC70" s="149"/>
      <c r="BD70" s="149"/>
      <c r="BE70" s="140"/>
      <c r="BF70" s="149"/>
      <c r="BG70" s="149" t="s">
        <v>1226</v>
      </c>
      <c r="BH70" s="140"/>
      <c r="BI70" s="149"/>
      <c r="BJ70" s="149"/>
      <c r="BK70" s="149"/>
      <c r="BL70" s="149"/>
      <c r="BM70" s="107"/>
      <c r="BN70" s="107"/>
      <c r="BO70" s="107"/>
      <c r="BP70" s="107"/>
      <c r="BQ70" s="107"/>
      <c r="BR70" s="107"/>
      <c r="BS70" s="107"/>
    </row>
    <row r="71" spans="1:71" ht="29.25" customHeight="1" x14ac:dyDescent="0.3">
      <c r="A71" s="107"/>
      <c r="B71" s="140" t="s">
        <v>610</v>
      </c>
      <c r="C71" s="135" t="s">
        <v>618</v>
      </c>
      <c r="D71" s="107"/>
      <c r="E71" s="107"/>
      <c r="F71" s="150"/>
      <c r="G71" s="124" t="s">
        <v>611</v>
      </c>
      <c r="H71" s="107"/>
      <c r="I71" s="140"/>
      <c r="J71" s="107"/>
      <c r="K71" s="107"/>
      <c r="L71" s="150" t="s">
        <v>935</v>
      </c>
      <c r="M71" s="107"/>
      <c r="N71" s="107"/>
      <c r="O71" s="107"/>
      <c r="P71" s="107"/>
      <c r="Q71" s="107"/>
      <c r="R71" s="107"/>
      <c r="S71" s="107" t="s">
        <v>612</v>
      </c>
      <c r="T71" s="150"/>
      <c r="U71" s="140"/>
      <c r="V71" s="107"/>
      <c r="W71" s="107"/>
      <c r="X71" s="107"/>
      <c r="Y71" s="107"/>
      <c r="Z71" s="107"/>
      <c r="AA71" s="107"/>
      <c r="AB71" s="107"/>
      <c r="AC71" s="140"/>
      <c r="AD71" s="140"/>
      <c r="AE71" s="140"/>
      <c r="AF71" s="107"/>
      <c r="AG71" s="149"/>
      <c r="AH71" s="150" t="s">
        <v>1227</v>
      </c>
      <c r="AI71" s="140" t="s">
        <v>1228</v>
      </c>
      <c r="AJ71" s="149"/>
      <c r="AK71" s="140" t="s">
        <v>1229</v>
      </c>
      <c r="AL71" s="140" t="s">
        <v>1230</v>
      </c>
      <c r="AM71" s="140" t="s">
        <v>1231</v>
      </c>
      <c r="AN71" s="140" t="s">
        <v>1232</v>
      </c>
      <c r="AO71" s="140" t="s">
        <v>1233</v>
      </c>
      <c r="AP71" s="140" t="s">
        <v>1234</v>
      </c>
      <c r="AQ71" s="140" t="s">
        <v>1235</v>
      </c>
      <c r="AR71" s="140" t="s">
        <v>1236</v>
      </c>
      <c r="AT71" s="140"/>
      <c r="AU71" s="140" t="s">
        <v>1237</v>
      </c>
      <c r="AV71" s="140" t="s">
        <v>1238</v>
      </c>
      <c r="AW71" s="140" t="s">
        <v>1239</v>
      </c>
      <c r="AX71" s="149" t="s">
        <v>1240</v>
      </c>
      <c r="AY71" s="149" t="s">
        <v>1241</v>
      </c>
      <c r="AZ71" s="149"/>
      <c r="BA71" s="149"/>
      <c r="BC71" s="149"/>
      <c r="BD71" s="149"/>
      <c r="BE71" s="140"/>
      <c r="BF71" s="149"/>
      <c r="BG71" s="149" t="s">
        <v>1242</v>
      </c>
      <c r="BH71" s="140"/>
      <c r="BI71" s="149"/>
      <c r="BJ71" s="149"/>
      <c r="BK71" s="149"/>
      <c r="BL71" s="149"/>
      <c r="BM71" s="107"/>
      <c r="BN71" s="107"/>
      <c r="BO71" s="107"/>
      <c r="BP71" s="107"/>
      <c r="BQ71" s="107"/>
      <c r="BR71" s="107"/>
      <c r="BS71" s="107"/>
    </row>
    <row r="72" spans="1:71" ht="29.25" customHeight="1" x14ac:dyDescent="0.3">
      <c r="A72" s="107"/>
      <c r="B72" s="140" t="s">
        <v>614</v>
      </c>
      <c r="C72" s="135" t="s">
        <v>622</v>
      </c>
      <c r="D72" s="107"/>
      <c r="E72" s="107"/>
      <c r="F72" s="140"/>
      <c r="G72" s="124" t="s">
        <v>615</v>
      </c>
      <c r="H72" s="107"/>
      <c r="I72" s="140"/>
      <c r="J72" s="107"/>
      <c r="K72" s="107"/>
      <c r="L72" s="150" t="s">
        <v>616</v>
      </c>
      <c r="M72" s="107"/>
      <c r="N72" s="107"/>
      <c r="O72" s="107"/>
      <c r="P72" s="107"/>
      <c r="Q72" s="107"/>
      <c r="R72" s="107"/>
      <c r="S72" s="107" t="s">
        <v>617</v>
      </c>
      <c r="T72" s="107"/>
      <c r="U72" s="140"/>
      <c r="V72" s="107"/>
      <c r="W72" s="107"/>
      <c r="X72" s="107"/>
      <c r="Y72" s="107"/>
      <c r="Z72" s="107"/>
      <c r="AA72" s="107"/>
      <c r="AB72" s="107"/>
      <c r="AC72" s="140"/>
      <c r="AD72" s="140"/>
      <c r="AE72" s="140"/>
      <c r="AF72" s="107"/>
      <c r="AG72" s="149"/>
      <c r="AH72" s="150" t="s">
        <v>1243</v>
      </c>
      <c r="AI72" s="140" t="s">
        <v>1244</v>
      </c>
      <c r="AJ72" s="149"/>
      <c r="AK72" s="140" t="s">
        <v>1245</v>
      </c>
      <c r="AL72" s="140" t="s">
        <v>1246</v>
      </c>
      <c r="AM72" s="140" t="s">
        <v>1247</v>
      </c>
      <c r="AN72" s="140" t="s">
        <v>1248</v>
      </c>
      <c r="AO72" s="140" t="s">
        <v>1249</v>
      </c>
      <c r="AP72" s="140" t="s">
        <v>1250</v>
      </c>
      <c r="AQ72" s="140" t="s">
        <v>1251</v>
      </c>
      <c r="AR72" s="140" t="s">
        <v>1252</v>
      </c>
      <c r="AT72" s="140"/>
      <c r="AU72" s="140" t="s">
        <v>1253</v>
      </c>
      <c r="AV72" s="140" t="s">
        <v>1254</v>
      </c>
      <c r="AW72" s="140" t="s">
        <v>1255</v>
      </c>
      <c r="AX72" s="149" t="s">
        <v>1256</v>
      </c>
      <c r="AY72" s="149" t="s">
        <v>1257</v>
      </c>
      <c r="AZ72" s="149"/>
      <c r="BA72" s="149"/>
      <c r="BC72" s="149"/>
      <c r="BD72" s="149"/>
      <c r="BE72" s="140"/>
      <c r="BF72" s="149"/>
      <c r="BG72" s="149" t="s">
        <v>1258</v>
      </c>
      <c r="BH72" s="140"/>
      <c r="BI72" s="149"/>
      <c r="BJ72" s="149"/>
      <c r="BK72" s="149"/>
      <c r="BL72" s="149"/>
      <c r="BM72" s="107"/>
      <c r="BN72" s="107"/>
      <c r="BO72" s="107"/>
      <c r="BP72" s="107"/>
      <c r="BQ72" s="107"/>
      <c r="BR72" s="107"/>
      <c r="BS72" s="107"/>
    </row>
    <row r="73" spans="1:71" ht="29.25" customHeight="1" x14ac:dyDescent="0.3">
      <c r="A73" s="107"/>
      <c r="B73" s="140" t="s">
        <v>619</v>
      </c>
      <c r="C73" s="135" t="s">
        <v>634</v>
      </c>
      <c r="D73" s="107"/>
      <c r="E73" s="107"/>
      <c r="F73" s="140"/>
      <c r="G73" s="124" t="s">
        <v>620</v>
      </c>
      <c r="H73" s="107"/>
      <c r="I73" s="140"/>
      <c r="J73" s="107"/>
      <c r="K73" s="107"/>
      <c r="L73" s="150" t="s">
        <v>621</v>
      </c>
      <c r="M73" s="107"/>
      <c r="N73" s="107"/>
      <c r="O73" s="107"/>
      <c r="P73" s="107"/>
      <c r="Q73" s="107"/>
      <c r="R73" s="107"/>
      <c r="S73" s="107"/>
      <c r="T73" s="107"/>
      <c r="U73" s="107"/>
      <c r="V73" s="107"/>
      <c r="W73" s="107"/>
      <c r="X73" s="107"/>
      <c r="Y73" s="107"/>
      <c r="Z73" s="107"/>
      <c r="AA73" s="107"/>
      <c r="AB73" s="140"/>
      <c r="AC73" s="140"/>
      <c r="AD73" s="140"/>
      <c r="AE73" s="140"/>
      <c r="AF73" s="107"/>
      <c r="AG73" s="149"/>
      <c r="AH73" s="150" t="s">
        <v>1259</v>
      </c>
      <c r="AI73" s="140" t="s">
        <v>1260</v>
      </c>
      <c r="AJ73" s="149"/>
      <c r="AK73" s="140" t="s">
        <v>1261</v>
      </c>
      <c r="AL73" s="140" t="s">
        <v>1262</v>
      </c>
      <c r="AM73" s="140" t="s">
        <v>1263</v>
      </c>
      <c r="AN73" s="140" t="s">
        <v>1264</v>
      </c>
      <c r="AO73" s="140" t="s">
        <v>1265</v>
      </c>
      <c r="AP73" s="140" t="s">
        <v>1266</v>
      </c>
      <c r="AQ73" s="140" t="s">
        <v>1267</v>
      </c>
      <c r="AR73" s="140" t="s">
        <v>1268</v>
      </c>
      <c r="AT73" s="140"/>
      <c r="AU73" s="140" t="s">
        <v>1269</v>
      </c>
      <c r="AV73" s="140" t="s">
        <v>1270</v>
      </c>
      <c r="AW73" s="140" t="s">
        <v>1271</v>
      </c>
      <c r="AX73" s="149" t="s">
        <v>1272</v>
      </c>
      <c r="AY73" s="149" t="s">
        <v>1273</v>
      </c>
      <c r="AZ73" s="149"/>
      <c r="BA73" s="149"/>
      <c r="BC73" s="149"/>
      <c r="BD73" s="149"/>
      <c r="BF73" s="149"/>
      <c r="BG73" s="149" t="s">
        <v>1274</v>
      </c>
      <c r="BH73" s="140"/>
      <c r="BI73" s="149"/>
      <c r="BJ73" s="149"/>
      <c r="BK73" s="149"/>
      <c r="BL73" s="149"/>
      <c r="BM73" s="107"/>
      <c r="BN73" s="107"/>
      <c r="BO73" s="107"/>
      <c r="BP73" s="107"/>
      <c r="BQ73" s="107"/>
      <c r="BR73" s="107"/>
      <c r="BS73" s="107"/>
    </row>
    <row r="74" spans="1:71" ht="29.25" customHeight="1" x14ac:dyDescent="0.3">
      <c r="A74" s="107"/>
      <c r="B74" s="140" t="s">
        <v>623</v>
      </c>
      <c r="C74" s="135" t="s">
        <v>639</v>
      </c>
      <c r="D74" s="107"/>
      <c r="E74" s="107"/>
      <c r="F74" s="140"/>
      <c r="G74" s="107"/>
      <c r="H74" s="107"/>
      <c r="I74" s="140"/>
      <c r="J74" s="107"/>
      <c r="K74" s="107"/>
      <c r="L74" s="150" t="s">
        <v>624</v>
      </c>
      <c r="M74" s="107"/>
      <c r="N74" s="107"/>
      <c r="O74" s="107"/>
      <c r="P74" s="107"/>
      <c r="Q74" s="107"/>
      <c r="R74" s="107"/>
      <c r="S74" s="107"/>
      <c r="T74" s="107"/>
      <c r="U74" s="107"/>
      <c r="V74" s="107"/>
      <c r="W74" s="107"/>
      <c r="X74" s="107"/>
      <c r="Y74" s="107"/>
      <c r="Z74" s="107"/>
      <c r="AA74" s="107"/>
      <c r="AB74" s="140"/>
      <c r="AC74" s="140"/>
      <c r="AD74" s="140"/>
      <c r="AE74" s="140"/>
      <c r="AF74" s="107"/>
      <c r="AG74" s="149"/>
      <c r="AH74" s="150" t="s">
        <v>1275</v>
      </c>
      <c r="AI74" s="140" t="s">
        <v>1276</v>
      </c>
      <c r="AJ74" s="149"/>
      <c r="AK74" s="140" t="s">
        <v>1277</v>
      </c>
      <c r="AL74" s="140" t="s">
        <v>1278</v>
      </c>
      <c r="AM74" s="140" t="s">
        <v>1279</v>
      </c>
      <c r="AN74" s="140" t="s">
        <v>1280</v>
      </c>
      <c r="AO74" s="140" t="s">
        <v>1281</v>
      </c>
      <c r="AP74" s="140" t="s">
        <v>1282</v>
      </c>
      <c r="AQ74" s="140" t="s">
        <v>1283</v>
      </c>
      <c r="AR74" s="140" t="s">
        <v>1284</v>
      </c>
      <c r="AT74" s="140"/>
      <c r="AU74" s="149" t="s">
        <v>1285</v>
      </c>
      <c r="AV74" s="149" t="s">
        <v>1286</v>
      </c>
      <c r="AW74" s="149" t="s">
        <v>1287</v>
      </c>
      <c r="AX74" s="149" t="s">
        <v>1288</v>
      </c>
      <c r="AY74" s="149" t="s">
        <v>1289</v>
      </c>
      <c r="AZ74" s="149"/>
      <c r="BA74" s="149"/>
      <c r="BC74" s="149"/>
      <c r="BD74" s="149"/>
      <c r="BF74" s="149"/>
      <c r="BG74" s="149" t="s">
        <v>1290</v>
      </c>
      <c r="BH74" s="140"/>
      <c r="BI74" s="149"/>
      <c r="BJ74" s="149"/>
      <c r="BK74" s="149"/>
      <c r="BL74" s="149"/>
      <c r="BM74" s="107"/>
      <c r="BN74" s="107"/>
      <c r="BO74" s="107"/>
      <c r="BP74" s="107"/>
      <c r="BQ74" s="107"/>
      <c r="BR74" s="107"/>
      <c r="BS74" s="107"/>
    </row>
    <row r="75" spans="1:71" ht="29.25" customHeight="1" x14ac:dyDescent="0.3">
      <c r="A75" s="107"/>
      <c r="B75" s="140" t="s">
        <v>638</v>
      </c>
      <c r="C75" s="135" t="s">
        <v>641</v>
      </c>
      <c r="D75" s="107"/>
      <c r="E75" s="107"/>
      <c r="F75" s="140"/>
      <c r="G75" s="107"/>
      <c r="H75" s="107"/>
      <c r="I75" s="140"/>
      <c r="J75" s="107"/>
      <c r="K75" s="107"/>
      <c r="L75" s="140"/>
      <c r="M75" s="107"/>
      <c r="N75" s="107"/>
      <c r="O75" s="107"/>
      <c r="P75" s="107"/>
      <c r="Q75" s="107"/>
      <c r="R75" s="107"/>
      <c r="S75" s="107"/>
      <c r="T75" s="107"/>
      <c r="U75" s="107"/>
      <c r="V75" s="107"/>
      <c r="W75" s="107"/>
      <c r="X75" s="107"/>
      <c r="Y75" s="107"/>
      <c r="Z75" s="107"/>
      <c r="AA75" s="107"/>
      <c r="AB75" s="140"/>
      <c r="AC75" s="140"/>
      <c r="AD75" s="140"/>
      <c r="AE75" s="140"/>
      <c r="AF75" s="107"/>
      <c r="AG75" s="149"/>
      <c r="AH75" s="149" t="s">
        <v>625</v>
      </c>
      <c r="AI75" s="149" t="s">
        <v>626</v>
      </c>
      <c r="AJ75" s="149"/>
      <c r="AK75" s="149" t="s">
        <v>627</v>
      </c>
      <c r="AL75" s="149" t="s">
        <v>628</v>
      </c>
      <c r="AM75" s="149" t="s">
        <v>629</v>
      </c>
      <c r="AN75" s="149" t="s">
        <v>630</v>
      </c>
      <c r="AO75" s="149" t="s">
        <v>631</v>
      </c>
      <c r="AP75" s="149" t="s">
        <v>632</v>
      </c>
      <c r="AQ75" s="149" t="s">
        <v>633</v>
      </c>
      <c r="AR75" s="149" t="s">
        <v>1291</v>
      </c>
      <c r="AS75" s="149"/>
      <c r="AT75" s="140"/>
      <c r="AU75" s="149" t="s">
        <v>721</v>
      </c>
      <c r="AV75" s="149" t="s">
        <v>635</v>
      </c>
      <c r="AW75" s="149" t="s">
        <v>636</v>
      </c>
      <c r="AX75" s="149" t="s">
        <v>704</v>
      </c>
      <c r="AY75" s="149" t="s">
        <v>637</v>
      </c>
      <c r="AZ75" s="149"/>
      <c r="BA75" s="149"/>
      <c r="BC75" s="149"/>
      <c r="BD75" s="149"/>
      <c r="BF75" s="149"/>
      <c r="BG75" s="149" t="s">
        <v>727</v>
      </c>
      <c r="BH75" s="140"/>
      <c r="BI75" s="149"/>
      <c r="BJ75" s="149"/>
      <c r="BK75" s="149"/>
      <c r="BL75" s="149"/>
      <c r="BM75" s="107"/>
      <c r="BN75" s="107"/>
      <c r="BO75" s="107"/>
      <c r="BP75" s="107"/>
      <c r="BQ75" s="107"/>
      <c r="BR75" s="107"/>
      <c r="BS75" s="107"/>
    </row>
    <row r="76" spans="1:71" ht="29.25" customHeight="1" x14ac:dyDescent="0.3">
      <c r="A76" s="107"/>
      <c r="B76" s="140" t="s">
        <v>640</v>
      </c>
      <c r="C76" s="135" t="s">
        <v>643</v>
      </c>
      <c r="D76" s="107"/>
      <c r="E76" s="107"/>
      <c r="F76" s="140"/>
      <c r="G76" s="107"/>
      <c r="H76" s="107"/>
      <c r="I76" s="140"/>
      <c r="J76" s="107"/>
      <c r="K76" s="107"/>
      <c r="L76" s="140"/>
      <c r="M76" s="107"/>
      <c r="N76" s="107"/>
      <c r="O76" s="107"/>
      <c r="P76" s="107"/>
      <c r="Q76" s="107"/>
      <c r="R76" s="107"/>
      <c r="S76" s="107"/>
      <c r="T76" s="107"/>
      <c r="U76" s="107"/>
      <c r="V76" s="107"/>
      <c r="W76" s="107"/>
      <c r="X76" s="107"/>
      <c r="Y76" s="107"/>
      <c r="Z76" s="107"/>
      <c r="AA76" s="107"/>
      <c r="AB76" s="140"/>
      <c r="AC76" s="140"/>
      <c r="AD76" s="140"/>
      <c r="AE76" s="140"/>
      <c r="AF76" s="107"/>
      <c r="AG76" s="149"/>
      <c r="AH76" s="149"/>
      <c r="AI76" s="149"/>
      <c r="AJ76" s="149"/>
      <c r="AK76" s="149"/>
      <c r="AL76" s="149"/>
      <c r="AM76" s="149"/>
      <c r="AN76" s="149"/>
      <c r="AO76" s="149"/>
      <c r="AP76" s="149"/>
      <c r="AQ76" s="149"/>
      <c r="AS76" s="149"/>
      <c r="AT76" s="140"/>
      <c r="AU76" s="149"/>
      <c r="AV76" s="149"/>
      <c r="AW76" s="149"/>
      <c r="AX76" s="149"/>
      <c r="AY76" s="149"/>
      <c r="AZ76" s="149"/>
      <c r="BA76" s="149"/>
      <c r="BC76" s="149"/>
      <c r="BD76" s="149"/>
      <c r="BF76" s="149"/>
      <c r="BG76" s="149"/>
      <c r="BH76" s="140"/>
      <c r="BI76" s="149"/>
      <c r="BJ76" s="149"/>
      <c r="BK76" s="149"/>
      <c r="BL76" s="149"/>
      <c r="BM76" s="107"/>
      <c r="BN76" s="107"/>
      <c r="BO76" s="107"/>
      <c r="BP76" s="107"/>
      <c r="BQ76" s="107"/>
      <c r="BR76" s="107"/>
      <c r="BS76" s="107"/>
    </row>
    <row r="77" spans="1:71" ht="29.25" customHeight="1" x14ac:dyDescent="0.3">
      <c r="A77" s="107"/>
      <c r="B77" s="140" t="s">
        <v>642</v>
      </c>
      <c r="C77" s="135" t="s">
        <v>645</v>
      </c>
      <c r="D77" s="107"/>
      <c r="E77" s="107"/>
      <c r="F77" s="140"/>
      <c r="G77" s="107"/>
      <c r="H77" s="107"/>
      <c r="I77" s="140"/>
      <c r="J77" s="107"/>
      <c r="K77" s="107"/>
      <c r="L77" s="140"/>
      <c r="M77" s="107"/>
      <c r="N77" s="107"/>
      <c r="O77" s="107"/>
      <c r="P77" s="107"/>
      <c r="Q77" s="107"/>
      <c r="R77" s="107"/>
      <c r="S77" s="107"/>
      <c r="T77" s="107"/>
      <c r="U77" s="107"/>
      <c r="V77" s="107"/>
      <c r="W77" s="107"/>
      <c r="X77" s="107"/>
      <c r="Y77" s="107"/>
      <c r="Z77" s="107"/>
      <c r="AA77" s="107"/>
      <c r="AB77" s="140"/>
      <c r="AC77" s="140"/>
      <c r="AD77" s="140"/>
      <c r="AE77" s="140"/>
      <c r="AF77" s="107"/>
      <c r="AG77" s="149"/>
      <c r="AH77" s="149"/>
      <c r="AI77" s="149"/>
      <c r="AJ77" s="149"/>
      <c r="AK77" s="149"/>
      <c r="AL77" s="149"/>
      <c r="AM77" s="149"/>
      <c r="AN77" s="149"/>
      <c r="AO77" s="149"/>
      <c r="AP77" s="149"/>
      <c r="AQ77" s="149"/>
      <c r="AR77" s="149"/>
      <c r="AS77" s="149"/>
      <c r="AT77" s="140"/>
      <c r="AU77" s="149"/>
      <c r="AV77" s="149"/>
      <c r="AW77" s="149"/>
      <c r="AX77" s="149"/>
      <c r="AY77" s="149"/>
      <c r="AZ77" s="149"/>
      <c r="BA77" s="149"/>
      <c r="BC77" s="149"/>
      <c r="BD77" s="149"/>
      <c r="BF77" s="149"/>
      <c r="BG77" s="149"/>
      <c r="BH77" s="140"/>
      <c r="BI77" s="149"/>
      <c r="BJ77" s="149"/>
      <c r="BK77" s="149"/>
      <c r="BL77" s="149"/>
      <c r="BM77" s="107"/>
      <c r="BN77" s="107"/>
      <c r="BO77" s="107"/>
      <c r="BP77" s="107"/>
      <c r="BQ77" s="107"/>
      <c r="BR77" s="107"/>
      <c r="BS77" s="107"/>
    </row>
    <row r="78" spans="1:71" ht="29.25" customHeight="1" x14ac:dyDescent="0.3">
      <c r="A78" s="107"/>
      <c r="B78" s="140" t="s">
        <v>644</v>
      </c>
      <c r="C78" s="135" t="s">
        <v>647</v>
      </c>
      <c r="D78" s="107"/>
      <c r="E78" s="107"/>
      <c r="F78" s="140"/>
      <c r="G78" s="107"/>
      <c r="H78" s="107"/>
      <c r="I78" s="140"/>
      <c r="J78" s="107"/>
      <c r="K78" s="107"/>
      <c r="L78" s="140"/>
      <c r="M78" s="107"/>
      <c r="N78" s="107"/>
      <c r="O78" s="107"/>
      <c r="P78" s="107"/>
      <c r="Q78" s="107"/>
      <c r="R78" s="107"/>
      <c r="S78" s="107"/>
      <c r="T78" s="107"/>
      <c r="U78" s="107"/>
      <c r="V78" s="107"/>
      <c r="W78" s="107"/>
      <c r="X78" s="107"/>
      <c r="Y78" s="107"/>
      <c r="Z78" s="107"/>
      <c r="AA78" s="107"/>
      <c r="AB78" s="140"/>
      <c r="AC78" s="140"/>
      <c r="AD78" s="140"/>
      <c r="AE78" s="140"/>
      <c r="AF78" s="107"/>
      <c r="AG78" s="149"/>
      <c r="AH78" s="149"/>
      <c r="AI78" s="149"/>
      <c r="AJ78" s="149"/>
      <c r="AK78" s="149"/>
      <c r="AL78" s="149"/>
      <c r="AM78" s="149"/>
      <c r="AN78" s="149"/>
      <c r="AO78" s="149"/>
      <c r="AP78" s="149"/>
      <c r="AQ78" s="149"/>
      <c r="AR78" s="149"/>
      <c r="AS78" s="149"/>
      <c r="AT78" s="140"/>
      <c r="AU78" s="149"/>
      <c r="AV78" s="149"/>
      <c r="AW78" s="149"/>
      <c r="AX78" s="149"/>
      <c r="AY78" s="149"/>
      <c r="AZ78" s="149"/>
      <c r="BA78" s="149"/>
      <c r="BC78" s="149"/>
      <c r="BD78" s="149"/>
      <c r="BF78" s="149"/>
      <c r="BG78" s="149"/>
      <c r="BH78" s="140"/>
      <c r="BI78" s="149"/>
      <c r="BJ78" s="149"/>
      <c r="BK78" s="149"/>
      <c r="BL78" s="149"/>
      <c r="BM78" s="107"/>
      <c r="BN78" s="107"/>
      <c r="BO78" s="107"/>
      <c r="BP78" s="107"/>
      <c r="BQ78" s="107"/>
      <c r="BR78" s="107"/>
      <c r="BS78" s="107"/>
    </row>
    <row r="79" spans="1:71" ht="29.25" customHeight="1" x14ac:dyDescent="0.3">
      <c r="A79" s="107" t="str">
        <f>UPPER(A66)</f>
        <v/>
      </c>
      <c r="B79" s="140" t="s">
        <v>646</v>
      </c>
      <c r="C79" s="135" t="s">
        <v>649</v>
      </c>
      <c r="D79" s="107"/>
      <c r="E79" s="107"/>
      <c r="F79" s="140"/>
      <c r="G79" s="107"/>
      <c r="H79" s="107"/>
      <c r="I79" s="140"/>
      <c r="J79" s="107"/>
      <c r="K79" s="107"/>
      <c r="L79" s="140"/>
      <c r="M79" s="107"/>
      <c r="N79" s="107"/>
      <c r="O79" s="107"/>
      <c r="P79" s="107"/>
      <c r="Q79" s="107"/>
      <c r="R79" s="107"/>
      <c r="S79" s="107"/>
      <c r="T79" s="107"/>
      <c r="U79" s="107"/>
      <c r="V79" s="107"/>
      <c r="W79" s="107"/>
      <c r="X79" s="107"/>
      <c r="Y79" s="107"/>
      <c r="Z79" s="107"/>
      <c r="AA79" s="107"/>
      <c r="AB79" s="140"/>
      <c r="AC79" s="140"/>
      <c r="AD79" s="140"/>
      <c r="AE79" s="107"/>
      <c r="AF79" s="107"/>
      <c r="AG79" s="149"/>
      <c r="AH79" s="149"/>
      <c r="AI79" s="149"/>
      <c r="AJ79" s="149"/>
      <c r="AK79" s="149"/>
      <c r="AL79" s="149"/>
      <c r="AM79" s="149"/>
      <c r="AN79" s="149"/>
      <c r="AO79" s="149"/>
      <c r="AP79" s="149"/>
      <c r="AQ79" s="149"/>
      <c r="AR79" s="149"/>
      <c r="AS79" s="149"/>
      <c r="AT79" s="140"/>
      <c r="AU79" s="149"/>
      <c r="AV79" s="149"/>
      <c r="AW79" s="149"/>
      <c r="AX79" s="149"/>
      <c r="AY79" s="149"/>
      <c r="AZ79" s="149"/>
      <c r="BA79" s="149"/>
      <c r="BC79" s="149"/>
      <c r="BD79" s="149"/>
      <c r="BF79" s="149"/>
      <c r="BG79" s="149"/>
      <c r="BH79" s="140"/>
      <c r="BI79" s="149"/>
      <c r="BJ79" s="149"/>
      <c r="BK79" s="149"/>
      <c r="BL79" s="149"/>
      <c r="BM79" s="107"/>
      <c r="BN79" s="107"/>
      <c r="BO79" s="107"/>
      <c r="BP79" s="107"/>
      <c r="BQ79" s="107"/>
      <c r="BR79" s="107"/>
      <c r="BS79" s="107"/>
    </row>
    <row r="80" spans="1:71" ht="29.25" customHeight="1" x14ac:dyDescent="0.3">
      <c r="A80" s="107" t="str">
        <f>UPPER(A67)</f>
        <v/>
      </c>
      <c r="B80" s="140" t="s">
        <v>648</v>
      </c>
      <c r="C80" s="135" t="s">
        <v>974</v>
      </c>
      <c r="D80" s="107"/>
      <c r="E80" s="107"/>
      <c r="F80" s="140"/>
      <c r="G80" s="107"/>
      <c r="I80" s="140"/>
      <c r="J80" s="107"/>
      <c r="K80" s="107"/>
      <c r="L80" s="107"/>
      <c r="M80" s="107"/>
      <c r="N80" s="107"/>
      <c r="O80" s="107"/>
      <c r="P80" s="107"/>
      <c r="Q80" s="107"/>
      <c r="R80" s="107"/>
      <c r="S80" s="107"/>
      <c r="T80" s="107"/>
      <c r="U80" s="107"/>
      <c r="V80" s="107"/>
      <c r="W80" s="107"/>
      <c r="X80" s="107"/>
      <c r="Y80" s="107"/>
      <c r="Z80" s="107"/>
      <c r="AA80" s="107"/>
      <c r="AB80" s="107"/>
      <c r="AC80" s="107"/>
      <c r="AD80" s="140"/>
      <c r="AE80" s="107"/>
      <c r="AF80" s="107"/>
      <c r="AG80" s="107"/>
      <c r="AH80" s="149"/>
      <c r="AI80" s="149"/>
      <c r="AJ80" s="149"/>
      <c r="AK80" s="149"/>
      <c r="AL80" s="149"/>
      <c r="AM80" s="149"/>
      <c r="AN80" s="149"/>
      <c r="AO80" s="149"/>
      <c r="AP80" s="149"/>
      <c r="AQ80" s="149"/>
      <c r="AR80" s="149"/>
      <c r="AS80" s="149"/>
      <c r="AT80" s="140"/>
      <c r="AU80" s="149"/>
      <c r="AV80" s="149"/>
      <c r="AW80" s="149"/>
      <c r="AX80" s="149"/>
      <c r="AY80" s="149"/>
      <c r="AZ80" s="149"/>
      <c r="BA80" s="149"/>
      <c r="BC80" s="149"/>
      <c r="BD80" s="149"/>
      <c r="BF80" s="149"/>
      <c r="BG80" s="149"/>
      <c r="BH80" s="140"/>
      <c r="BI80" s="149"/>
      <c r="BJ80" s="149"/>
      <c r="BK80" s="149"/>
      <c r="BL80" s="149"/>
      <c r="BM80" s="107"/>
      <c r="BN80" s="107"/>
      <c r="BO80" s="107"/>
      <c r="BP80" s="107"/>
      <c r="BQ80" s="107"/>
      <c r="BR80" s="107"/>
      <c r="BS80" s="107"/>
    </row>
    <row r="81" spans="1:71" ht="29.25" customHeight="1" x14ac:dyDescent="0.3">
      <c r="A81" s="107" t="str">
        <f>UPPER(A68)</f>
        <v/>
      </c>
      <c r="B81" s="140" t="s">
        <v>650</v>
      </c>
      <c r="C81" s="135" t="s">
        <v>651</v>
      </c>
      <c r="D81" s="107"/>
      <c r="E81" s="107"/>
      <c r="F81" s="140"/>
      <c r="G81" s="107"/>
      <c r="I81" s="140"/>
      <c r="J81" s="107"/>
      <c r="K81" s="107"/>
      <c r="L81" s="107"/>
      <c r="M81" s="107"/>
      <c r="N81" s="107"/>
      <c r="O81" s="107"/>
      <c r="P81" s="107"/>
      <c r="Q81" s="107"/>
      <c r="R81" s="107"/>
      <c r="S81" s="107"/>
      <c r="T81" s="107"/>
      <c r="U81" s="107"/>
      <c r="V81" s="107"/>
      <c r="W81" s="107"/>
      <c r="X81" s="107"/>
      <c r="Y81" s="107"/>
      <c r="Z81" s="107"/>
      <c r="AA81" s="107"/>
      <c r="AB81" s="107"/>
      <c r="AC81" s="107"/>
      <c r="AD81" s="140"/>
      <c r="AE81" s="107"/>
      <c r="AF81" s="107"/>
      <c r="AG81" s="107"/>
      <c r="AH81" s="149"/>
      <c r="AI81" s="149"/>
      <c r="AJ81" s="149"/>
      <c r="AK81" s="149"/>
      <c r="AL81" s="149"/>
      <c r="AM81" s="149"/>
      <c r="AN81" s="149"/>
      <c r="AO81" s="149"/>
      <c r="AP81" s="149"/>
      <c r="AQ81" s="149"/>
      <c r="AR81" s="149"/>
      <c r="AS81" s="149"/>
      <c r="AT81" s="140"/>
      <c r="AU81" s="149"/>
      <c r="AV81" s="149"/>
      <c r="AW81" s="149"/>
      <c r="AX81" s="149"/>
      <c r="AY81" s="149"/>
      <c r="AZ81" s="149"/>
      <c r="BA81" s="149"/>
      <c r="BC81" s="149"/>
      <c r="BD81" s="149"/>
      <c r="BF81" s="149"/>
      <c r="BG81" s="149"/>
      <c r="BH81" s="140"/>
      <c r="BI81" s="149"/>
      <c r="BJ81" s="149"/>
      <c r="BK81" s="149"/>
      <c r="BL81" s="149"/>
      <c r="BM81" s="107"/>
      <c r="BN81" s="107"/>
      <c r="BO81" s="107"/>
      <c r="BP81" s="107"/>
      <c r="BQ81" s="107"/>
      <c r="BR81" s="107"/>
      <c r="BS81" s="107"/>
    </row>
    <row r="82" spans="1:71" ht="29.25" customHeight="1" x14ac:dyDescent="0.3">
      <c r="A82" s="107" t="str">
        <f>UPPER(A69)</f>
        <v/>
      </c>
      <c r="B82" s="140" t="s">
        <v>652</v>
      </c>
      <c r="C82" s="135" t="s">
        <v>653</v>
      </c>
      <c r="D82" s="107"/>
      <c r="E82" s="107"/>
      <c r="F82" s="140"/>
      <c r="G82" s="107"/>
      <c r="I82" s="107"/>
      <c r="J82" s="107"/>
      <c r="K82" s="107"/>
      <c r="L82" s="107"/>
      <c r="M82" s="107"/>
      <c r="N82" s="107"/>
      <c r="O82" s="107"/>
      <c r="P82" s="107"/>
      <c r="Q82" s="107"/>
      <c r="R82" s="107"/>
      <c r="S82" s="107"/>
      <c r="T82" s="107"/>
      <c r="U82" s="107"/>
      <c r="V82" s="107"/>
      <c r="W82" s="107"/>
      <c r="X82" s="107"/>
      <c r="Y82" s="107"/>
      <c r="Z82" s="107"/>
      <c r="AA82" s="107"/>
      <c r="AB82" s="107"/>
      <c r="AC82" s="107"/>
      <c r="AD82" s="140"/>
      <c r="AE82" s="107"/>
      <c r="AF82" s="107"/>
      <c r="AG82" s="107"/>
      <c r="AH82" s="149"/>
      <c r="AI82" s="149"/>
      <c r="AJ82" s="149"/>
      <c r="AK82" s="149"/>
      <c r="AL82" s="149"/>
      <c r="AM82" s="149"/>
      <c r="AN82" s="149"/>
      <c r="AO82" s="149"/>
      <c r="AP82" s="149"/>
      <c r="AQ82" s="149"/>
      <c r="AR82" s="149"/>
      <c r="AS82" s="149"/>
      <c r="AT82" s="140"/>
      <c r="AU82" s="149"/>
      <c r="AV82" s="149"/>
      <c r="AW82" s="149"/>
      <c r="AX82" s="149"/>
      <c r="AY82" s="149"/>
      <c r="AZ82" s="149"/>
      <c r="BA82" s="149"/>
      <c r="BC82" s="149"/>
      <c r="BD82" s="149"/>
      <c r="BF82" s="149"/>
      <c r="BG82" s="149"/>
      <c r="BH82" s="140"/>
      <c r="BI82" s="149"/>
      <c r="BJ82" s="149"/>
      <c r="BK82" s="149"/>
      <c r="BL82" s="149"/>
      <c r="BM82" s="107"/>
      <c r="BN82" s="107"/>
      <c r="BO82" s="107"/>
      <c r="BP82" s="107"/>
      <c r="BQ82" s="107"/>
      <c r="BR82" s="107"/>
      <c r="BS82" s="107"/>
    </row>
    <row r="83" spans="1:71" ht="29.25" customHeight="1" x14ac:dyDescent="0.3">
      <c r="A83" s="107"/>
      <c r="B83" s="140" t="s">
        <v>654</v>
      </c>
      <c r="C83" s="135" t="s">
        <v>655</v>
      </c>
      <c r="D83" s="107"/>
      <c r="E83" s="107"/>
      <c r="F83" s="140"/>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40"/>
      <c r="AE83" s="107"/>
      <c r="AF83" s="107"/>
      <c r="AG83" s="107"/>
      <c r="AH83" s="149"/>
      <c r="AI83" s="149"/>
      <c r="AJ83" s="149"/>
      <c r="AK83" s="149"/>
      <c r="AL83" s="149"/>
      <c r="AM83" s="149"/>
      <c r="AN83" s="149"/>
      <c r="AO83" s="149"/>
      <c r="AP83" s="149"/>
      <c r="AQ83" s="149"/>
      <c r="AR83" s="149"/>
      <c r="AS83" s="149"/>
      <c r="AT83" s="140"/>
      <c r="AU83" s="149"/>
      <c r="AV83" s="149"/>
      <c r="AW83" s="149"/>
      <c r="AX83" s="149"/>
      <c r="AY83" s="149"/>
      <c r="AZ83" s="149"/>
      <c r="BA83" s="149"/>
      <c r="BC83" s="149"/>
      <c r="BD83" s="149"/>
      <c r="BF83" s="149"/>
      <c r="BG83" s="149"/>
      <c r="BH83" s="140"/>
      <c r="BI83" s="149"/>
      <c r="BJ83" s="149"/>
      <c r="BK83" s="149"/>
      <c r="BL83" s="149"/>
      <c r="BM83" s="107"/>
      <c r="BN83" s="107"/>
      <c r="BO83" s="107"/>
      <c r="BP83" s="107"/>
      <c r="BQ83" s="107"/>
      <c r="BR83" s="107"/>
      <c r="BS83" s="107"/>
    </row>
    <row r="84" spans="1:71" ht="29.25" customHeight="1" x14ac:dyDescent="0.3">
      <c r="A84" s="107"/>
      <c r="C84" s="135" t="s">
        <v>656</v>
      </c>
      <c r="D84" s="107"/>
      <c r="E84" s="107"/>
      <c r="F84" s="140"/>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40"/>
      <c r="AE84" s="107"/>
      <c r="AF84" s="107"/>
      <c r="AG84" s="107"/>
      <c r="AH84" s="149"/>
      <c r="AI84" s="149"/>
      <c r="AJ84" s="149"/>
      <c r="AK84" s="149"/>
      <c r="AL84" s="149"/>
      <c r="AM84" s="149"/>
      <c r="AN84" s="149"/>
      <c r="AO84" s="149"/>
      <c r="AP84" s="149"/>
      <c r="AQ84" s="149"/>
      <c r="AR84" s="149"/>
      <c r="AS84" s="149"/>
      <c r="AT84" s="140"/>
      <c r="AU84" s="149"/>
      <c r="AV84" s="149"/>
      <c r="AW84" s="149"/>
      <c r="AX84" s="149"/>
      <c r="AY84" s="149"/>
      <c r="AZ84" s="149"/>
      <c r="BA84" s="149"/>
      <c r="BC84" s="149"/>
      <c r="BD84" s="149"/>
      <c r="BF84" s="149"/>
      <c r="BG84" s="149"/>
      <c r="BH84" s="140"/>
      <c r="BI84" s="149"/>
      <c r="BJ84" s="149"/>
      <c r="BK84" s="149"/>
      <c r="BL84" s="149"/>
      <c r="BM84" s="107"/>
      <c r="BN84" s="107"/>
      <c r="BO84" s="107"/>
      <c r="BP84" s="107"/>
      <c r="BQ84" s="107"/>
      <c r="BR84" s="107"/>
      <c r="BS84" s="107"/>
    </row>
    <row r="85" spans="1:71" ht="29.25" customHeight="1" x14ac:dyDescent="0.3">
      <c r="A85" s="107"/>
      <c r="B85" s="107"/>
      <c r="C85" s="135" t="s">
        <v>657</v>
      </c>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40"/>
      <c r="AE85" s="107"/>
      <c r="AF85" s="107"/>
      <c r="AG85" s="107"/>
      <c r="AH85" s="149"/>
      <c r="AI85" s="149"/>
      <c r="AJ85" s="149"/>
      <c r="AK85" s="149"/>
      <c r="AL85" s="149"/>
      <c r="AM85" s="149"/>
      <c r="AN85" s="149"/>
      <c r="AO85" s="149"/>
      <c r="AP85" s="149"/>
      <c r="AQ85" s="149"/>
      <c r="AR85" s="149"/>
      <c r="AS85" s="149"/>
      <c r="AT85" s="140"/>
      <c r="AU85" s="149"/>
      <c r="AV85" s="149"/>
      <c r="AW85" s="149"/>
      <c r="AX85" s="149"/>
      <c r="AY85" s="149"/>
      <c r="AZ85" s="149"/>
      <c r="BA85" s="149"/>
      <c r="BC85" s="149"/>
      <c r="BD85" s="149"/>
      <c r="BF85" s="149"/>
      <c r="BG85" s="149"/>
      <c r="BH85" s="140"/>
      <c r="BI85" s="149"/>
      <c r="BJ85" s="149"/>
      <c r="BK85" s="149"/>
      <c r="BL85" s="149"/>
      <c r="BM85" s="107"/>
      <c r="BN85" s="107"/>
      <c r="BO85" s="107"/>
      <c r="BP85" s="107"/>
      <c r="BQ85" s="107"/>
      <c r="BR85" s="107"/>
      <c r="BS85" s="107"/>
    </row>
    <row r="86" spans="1:71" ht="29.25" customHeight="1" x14ac:dyDescent="0.3">
      <c r="A86" s="107"/>
      <c r="B86" s="107"/>
      <c r="C86" s="135" t="s">
        <v>658</v>
      </c>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40"/>
      <c r="AE86" s="107"/>
      <c r="AF86" s="107"/>
      <c r="AG86" s="107"/>
      <c r="AH86" s="149"/>
      <c r="AI86" s="149"/>
      <c r="AJ86" s="149"/>
      <c r="AK86" s="149"/>
      <c r="AL86" s="149"/>
      <c r="AM86" s="149"/>
      <c r="AN86" s="149"/>
      <c r="AO86" s="149"/>
      <c r="AP86" s="149"/>
      <c r="AQ86" s="149"/>
      <c r="AR86" s="149"/>
      <c r="AS86" s="149"/>
      <c r="AT86" s="140"/>
      <c r="AU86" s="149"/>
      <c r="AV86" s="149"/>
      <c r="AW86" s="149"/>
      <c r="AX86" s="149"/>
      <c r="AY86" s="149"/>
      <c r="AZ86" s="149"/>
      <c r="BA86" s="149"/>
      <c r="BC86" s="149"/>
      <c r="BD86" s="149"/>
      <c r="BF86" s="149"/>
      <c r="BG86" s="149"/>
      <c r="BH86" s="140"/>
      <c r="BI86" s="149"/>
      <c r="BJ86" s="149"/>
      <c r="BK86" s="149"/>
      <c r="BL86" s="149"/>
      <c r="BM86" s="107"/>
      <c r="BN86" s="107"/>
      <c r="BO86" s="107"/>
      <c r="BP86" s="107"/>
      <c r="BQ86" s="107"/>
      <c r="BR86" s="107"/>
      <c r="BS86" s="107"/>
    </row>
    <row r="87" spans="1:71" ht="29.25" customHeight="1" x14ac:dyDescent="0.3">
      <c r="A87" s="107"/>
      <c r="B87" s="107"/>
      <c r="C87" s="135" t="s">
        <v>975</v>
      </c>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40"/>
      <c r="AE87" s="107"/>
      <c r="AF87" s="107"/>
      <c r="AG87" s="107"/>
      <c r="AH87" s="149"/>
      <c r="AI87" s="149"/>
      <c r="AJ87" s="149"/>
      <c r="AK87" s="149"/>
      <c r="AL87" s="149"/>
      <c r="AM87" s="149"/>
      <c r="AN87" s="149"/>
      <c r="AO87" s="149"/>
      <c r="AP87" s="149"/>
      <c r="AQ87" s="149"/>
      <c r="AR87" s="149"/>
      <c r="AS87" s="149"/>
      <c r="AT87" s="140"/>
      <c r="AU87" s="149"/>
      <c r="AV87" s="149"/>
      <c r="AW87" s="149"/>
      <c r="AX87" s="149"/>
      <c r="AY87" s="149"/>
      <c r="AZ87" s="149"/>
      <c r="BA87" s="149"/>
      <c r="BC87" s="149"/>
      <c r="BD87" s="149"/>
      <c r="BF87" s="149"/>
      <c r="BG87" s="149"/>
      <c r="BH87" s="140"/>
      <c r="BI87" s="149"/>
      <c r="BJ87" s="149"/>
      <c r="BK87" s="149"/>
      <c r="BL87" s="149"/>
      <c r="BM87" s="107"/>
      <c r="BN87" s="107"/>
      <c r="BO87" s="107"/>
      <c r="BP87" s="107"/>
      <c r="BQ87" s="107"/>
      <c r="BR87" s="107"/>
      <c r="BS87" s="107"/>
    </row>
    <row r="88" spans="1:71" ht="29.25" customHeight="1" x14ac:dyDescent="0.3">
      <c r="A88" s="107"/>
      <c r="B88" s="107"/>
      <c r="C88" s="135" t="s">
        <v>659</v>
      </c>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40"/>
      <c r="AE88" s="107"/>
      <c r="AF88" s="140"/>
      <c r="AG88" s="107"/>
      <c r="AH88" s="149"/>
      <c r="AI88" s="149"/>
      <c r="AJ88" s="149"/>
      <c r="AK88" s="149"/>
      <c r="AL88" s="149"/>
      <c r="AM88" s="149"/>
      <c r="AN88" s="149"/>
      <c r="AO88" s="149"/>
      <c r="AP88" s="149"/>
      <c r="AQ88" s="149"/>
      <c r="AR88" s="149"/>
      <c r="AS88" s="149"/>
      <c r="AT88" s="140"/>
      <c r="AU88" s="149"/>
      <c r="AV88" s="149"/>
      <c r="AW88" s="149"/>
      <c r="AX88" s="149"/>
      <c r="AY88" s="149"/>
      <c r="AZ88" s="149"/>
      <c r="BA88" s="149"/>
      <c r="BC88" s="149"/>
      <c r="BD88" s="149"/>
      <c r="BF88" s="149"/>
      <c r="BG88" s="149"/>
      <c r="BH88" s="140"/>
      <c r="BI88" s="149"/>
      <c r="BJ88" s="149"/>
      <c r="BK88" s="149"/>
      <c r="BL88" s="149"/>
      <c r="BM88" s="107"/>
      <c r="BN88" s="107"/>
      <c r="BO88" s="107"/>
      <c r="BP88" s="107"/>
      <c r="BQ88" s="107"/>
      <c r="BR88" s="107"/>
      <c r="BS88" s="107"/>
    </row>
    <row r="89" spans="1:71" ht="29.25" customHeight="1" x14ac:dyDescent="0.3">
      <c r="A89" s="107"/>
      <c r="B89" s="107"/>
      <c r="C89" s="135" t="s">
        <v>660</v>
      </c>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40"/>
      <c r="AE89" s="107"/>
      <c r="AF89" s="140"/>
      <c r="AG89" s="107"/>
      <c r="AH89" s="149"/>
      <c r="AI89" s="149"/>
      <c r="AJ89" s="149"/>
      <c r="AK89" s="149"/>
      <c r="AL89" s="149"/>
      <c r="AM89" s="149"/>
      <c r="AN89" s="149"/>
      <c r="AO89" s="149"/>
      <c r="AP89" s="149"/>
      <c r="AQ89" s="149"/>
      <c r="AR89" s="149"/>
      <c r="AS89" s="149"/>
      <c r="AT89" s="140"/>
      <c r="AU89" s="149"/>
      <c r="AV89" s="149"/>
      <c r="AW89" s="149"/>
      <c r="AX89" s="149"/>
      <c r="AY89" s="149"/>
      <c r="AZ89" s="149"/>
      <c r="BA89" s="149"/>
      <c r="BC89" s="149"/>
      <c r="BD89" s="149"/>
      <c r="BF89" s="149"/>
      <c r="BG89" s="149"/>
      <c r="BH89" s="140"/>
      <c r="BI89" s="149"/>
      <c r="BJ89" s="149"/>
      <c r="BK89" s="149"/>
      <c r="BL89" s="149"/>
      <c r="BM89" s="107"/>
      <c r="BN89" s="107"/>
      <c r="BO89" s="107"/>
      <c r="BP89" s="107"/>
      <c r="BQ89" s="107"/>
      <c r="BR89" s="107"/>
      <c r="BS89" s="107"/>
    </row>
    <row r="90" spans="1:71" ht="29.25" customHeight="1" x14ac:dyDescent="0.3">
      <c r="A90" s="107"/>
      <c r="B90" s="107"/>
      <c r="C90" s="135" t="s">
        <v>661</v>
      </c>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40"/>
      <c r="AE90" s="107"/>
      <c r="AF90" s="140"/>
      <c r="AG90" s="107"/>
      <c r="AH90" s="149"/>
      <c r="AI90" s="149"/>
      <c r="AJ90" s="149"/>
      <c r="AK90" s="149"/>
      <c r="AL90" s="149"/>
      <c r="AM90" s="149"/>
      <c r="AN90" s="149"/>
      <c r="AO90" s="149"/>
      <c r="AP90" s="149"/>
      <c r="AQ90" s="149"/>
      <c r="AR90" s="149"/>
      <c r="AS90" s="149"/>
      <c r="AT90" s="140"/>
      <c r="AU90" s="149"/>
      <c r="AV90" s="149"/>
      <c r="AW90" s="149"/>
      <c r="AX90" s="149"/>
      <c r="AY90" s="149"/>
      <c r="AZ90" s="149"/>
      <c r="BA90" s="149"/>
      <c r="BC90" s="149"/>
      <c r="BD90" s="149"/>
      <c r="BF90" s="149"/>
      <c r="BG90" s="149"/>
      <c r="BH90" s="140"/>
      <c r="BI90" s="149"/>
      <c r="BJ90" s="149"/>
      <c r="BK90" s="149"/>
      <c r="BL90" s="149"/>
      <c r="BM90" s="107"/>
      <c r="BN90" s="107"/>
      <c r="BO90" s="107"/>
      <c r="BP90" s="107"/>
      <c r="BQ90" s="107"/>
      <c r="BR90" s="107"/>
      <c r="BS90" s="107"/>
    </row>
    <row r="91" spans="1:71" ht="29.25" customHeight="1" x14ac:dyDescent="0.3">
      <c r="A91" s="107"/>
      <c r="B91" s="107"/>
      <c r="C91" s="135" t="s">
        <v>662</v>
      </c>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40"/>
      <c r="AE91" s="107"/>
      <c r="AF91" s="140"/>
      <c r="AG91" s="107"/>
      <c r="AH91" s="149"/>
      <c r="AI91" s="149"/>
      <c r="AJ91" s="149"/>
      <c r="AK91" s="149"/>
      <c r="AL91" s="149"/>
      <c r="AM91" s="149"/>
      <c r="AN91" s="149"/>
      <c r="AO91" s="149"/>
      <c r="AP91" s="149"/>
      <c r="AQ91" s="149"/>
      <c r="AR91" s="149"/>
      <c r="AS91" s="149"/>
      <c r="AT91" s="140"/>
      <c r="AU91" s="149"/>
      <c r="AV91" s="149"/>
      <c r="AW91" s="149"/>
      <c r="AX91" s="149"/>
      <c r="AY91" s="149"/>
      <c r="AZ91" s="149"/>
      <c r="BA91" s="149"/>
      <c r="BC91" s="149"/>
      <c r="BD91" s="149"/>
      <c r="BF91" s="149"/>
      <c r="BG91" s="149"/>
      <c r="BH91" s="140"/>
      <c r="BI91" s="149"/>
      <c r="BJ91" s="149"/>
      <c r="BK91" s="149"/>
      <c r="BL91" s="149"/>
      <c r="BM91" s="107"/>
      <c r="BN91" s="107"/>
      <c r="BO91" s="107"/>
      <c r="BP91" s="107"/>
      <c r="BQ91" s="107"/>
      <c r="BR91" s="107"/>
      <c r="BS91" s="107"/>
    </row>
    <row r="92" spans="1:71" ht="29.25" customHeight="1" x14ac:dyDescent="0.3">
      <c r="A92" s="107"/>
      <c r="B92" s="107"/>
      <c r="C92" s="135" t="s">
        <v>663</v>
      </c>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40"/>
      <c r="AE92" s="107"/>
      <c r="AF92" s="140"/>
      <c r="AG92" s="107"/>
      <c r="AH92" s="149"/>
      <c r="AI92" s="149"/>
      <c r="AJ92" s="149"/>
      <c r="AK92" s="149"/>
      <c r="AL92" s="149"/>
      <c r="AM92" s="149"/>
      <c r="AN92" s="149"/>
      <c r="AO92" s="149"/>
      <c r="AP92" s="149"/>
      <c r="AQ92" s="149"/>
      <c r="AR92" s="149"/>
      <c r="AS92" s="149"/>
      <c r="AT92" s="140"/>
      <c r="AU92" s="149"/>
      <c r="AV92" s="149"/>
      <c r="AW92" s="149"/>
      <c r="AX92" s="149"/>
      <c r="AY92" s="149"/>
      <c r="AZ92" s="149"/>
      <c r="BA92" s="149"/>
      <c r="BC92" s="149"/>
      <c r="BD92" s="149"/>
      <c r="BF92" s="149"/>
      <c r="BG92" s="149"/>
      <c r="BH92" s="140"/>
      <c r="BI92" s="149"/>
      <c r="BJ92" s="149"/>
      <c r="BK92" s="149"/>
      <c r="BL92" s="149"/>
      <c r="BM92" s="107"/>
      <c r="BN92" s="107"/>
      <c r="BO92" s="107"/>
      <c r="BP92" s="107"/>
      <c r="BQ92" s="107"/>
      <c r="BR92" s="107"/>
      <c r="BS92" s="107"/>
    </row>
    <row r="93" spans="1:71" ht="29.25" customHeight="1" x14ac:dyDescent="0.3">
      <c r="A93" s="107"/>
      <c r="B93" s="107"/>
      <c r="C93" s="135" t="s">
        <v>664</v>
      </c>
      <c r="D93" s="107"/>
      <c r="E93" s="107"/>
      <c r="F93" s="107"/>
      <c r="G93" s="107"/>
      <c r="H93" s="107"/>
      <c r="I93" s="107"/>
      <c r="J93" s="107"/>
      <c r="K93" s="107"/>
      <c r="M93" s="107"/>
      <c r="N93" s="107"/>
      <c r="O93" s="107"/>
      <c r="P93" s="107"/>
      <c r="Q93" s="107"/>
      <c r="R93" s="107"/>
      <c r="S93" s="107"/>
      <c r="T93" s="107"/>
      <c r="U93" s="107"/>
      <c r="V93" s="107"/>
      <c r="W93" s="107"/>
      <c r="X93" s="107"/>
      <c r="Y93" s="107"/>
      <c r="Z93" s="107"/>
      <c r="AA93" s="107"/>
      <c r="AB93" s="107"/>
      <c r="AC93" s="107"/>
      <c r="AD93" s="140"/>
      <c r="AE93" s="107"/>
      <c r="AF93" s="140"/>
      <c r="AG93" s="107"/>
      <c r="AH93" s="149"/>
      <c r="AI93" s="149"/>
      <c r="AJ93" s="149"/>
      <c r="AK93" s="149"/>
      <c r="AL93" s="149"/>
      <c r="AM93" s="149"/>
      <c r="AN93" s="149"/>
      <c r="AO93" s="149"/>
      <c r="AP93" s="149"/>
      <c r="AQ93" s="149"/>
      <c r="AR93" s="149"/>
      <c r="AS93" s="149"/>
      <c r="AT93" s="140"/>
      <c r="AU93" s="149"/>
      <c r="AV93" s="149"/>
      <c r="AW93" s="149"/>
      <c r="AX93" s="149"/>
      <c r="AY93" s="149"/>
      <c r="AZ93" s="149"/>
      <c r="BA93" s="149"/>
      <c r="BC93" s="149"/>
      <c r="BD93" s="149"/>
      <c r="BF93" s="149"/>
      <c r="BG93" s="149"/>
      <c r="BH93" s="140"/>
      <c r="BI93" s="149"/>
      <c r="BJ93" s="149"/>
      <c r="BK93" s="149"/>
      <c r="BL93" s="149"/>
      <c r="BM93" s="107"/>
      <c r="BN93" s="107"/>
      <c r="BO93" s="107"/>
      <c r="BP93" s="107"/>
      <c r="BQ93" s="107"/>
      <c r="BR93" s="107"/>
      <c r="BS93" s="107"/>
    </row>
    <row r="94" spans="1:71" ht="29.25" customHeight="1" x14ac:dyDescent="0.3">
      <c r="A94" s="107"/>
      <c r="B94" s="107"/>
      <c r="C94" s="135" t="s">
        <v>665</v>
      </c>
      <c r="D94" s="107"/>
      <c r="E94" s="107"/>
      <c r="F94" s="107"/>
      <c r="G94" s="107"/>
      <c r="H94" s="107"/>
      <c r="I94" s="107"/>
      <c r="J94" s="107"/>
      <c r="K94" s="107"/>
      <c r="M94" s="107"/>
      <c r="N94" s="107"/>
      <c r="O94" s="107"/>
      <c r="P94" s="107"/>
      <c r="Q94" s="107"/>
      <c r="R94" s="107"/>
      <c r="S94" s="107"/>
      <c r="T94" s="107"/>
      <c r="U94" s="107"/>
      <c r="V94" s="107"/>
      <c r="W94" s="107"/>
      <c r="X94" s="107"/>
      <c r="Y94" s="107"/>
      <c r="Z94" s="107"/>
      <c r="AA94" s="107"/>
      <c r="AB94" s="107"/>
      <c r="AC94" s="107"/>
      <c r="AD94" s="140"/>
      <c r="AE94" s="107"/>
      <c r="AF94" s="140"/>
      <c r="AG94" s="107"/>
      <c r="AH94" s="149"/>
      <c r="AI94" s="149"/>
      <c r="AJ94" s="149"/>
      <c r="AK94" s="149"/>
      <c r="AL94" s="149"/>
      <c r="AM94" s="149"/>
      <c r="AN94" s="149"/>
      <c r="AO94" s="149"/>
      <c r="AP94" s="149"/>
      <c r="AQ94" s="149"/>
      <c r="AR94" s="149"/>
      <c r="AS94" s="149"/>
      <c r="AT94" s="140"/>
      <c r="AU94" s="149"/>
      <c r="AV94" s="149"/>
      <c r="AW94" s="149"/>
      <c r="AX94" s="149"/>
      <c r="AY94" s="149"/>
      <c r="AZ94" s="149"/>
      <c r="BA94" s="149"/>
      <c r="BC94" s="149"/>
      <c r="BD94" s="149"/>
      <c r="BF94" s="149"/>
      <c r="BG94" s="149"/>
      <c r="BH94" s="140"/>
      <c r="BI94" s="149"/>
      <c r="BJ94" s="149"/>
      <c r="BK94" s="149"/>
      <c r="BL94" s="149"/>
      <c r="BM94" s="107"/>
      <c r="BN94" s="107"/>
      <c r="BO94" s="107"/>
      <c r="BP94" s="107"/>
      <c r="BQ94" s="107"/>
      <c r="BR94" s="107"/>
      <c r="BS94" s="107"/>
    </row>
    <row r="95" spans="1:71" ht="29.25" customHeight="1" x14ac:dyDescent="0.3">
      <c r="A95" s="107"/>
      <c r="B95" s="107"/>
      <c r="C95" s="135" t="s">
        <v>666</v>
      </c>
      <c r="D95" s="107"/>
      <c r="E95" s="107"/>
      <c r="F95" s="107"/>
      <c r="G95" s="107"/>
      <c r="H95" s="107"/>
      <c r="I95" s="107"/>
      <c r="J95" s="107"/>
      <c r="K95" s="107"/>
      <c r="M95" s="107"/>
      <c r="N95" s="107"/>
      <c r="O95" s="107"/>
      <c r="P95" s="107"/>
      <c r="Q95" s="107"/>
      <c r="R95" s="107"/>
      <c r="S95" s="107"/>
      <c r="T95" s="107"/>
      <c r="U95" s="107"/>
      <c r="V95" s="107"/>
      <c r="W95" s="107"/>
      <c r="X95" s="107"/>
      <c r="Y95" s="107"/>
      <c r="Z95" s="107"/>
      <c r="AA95" s="107"/>
      <c r="AB95" s="107"/>
      <c r="AC95" s="107"/>
      <c r="AD95" s="140"/>
      <c r="AE95" s="107"/>
      <c r="AF95" s="140"/>
      <c r="AG95" s="107"/>
      <c r="AH95" s="149"/>
      <c r="AI95" s="149"/>
      <c r="AJ95" s="149"/>
      <c r="AK95" s="149"/>
      <c r="AL95" s="149"/>
      <c r="AM95" s="149"/>
      <c r="AN95" s="149"/>
      <c r="AO95" s="149"/>
      <c r="AP95" s="149"/>
      <c r="AQ95" s="149"/>
      <c r="AR95" s="149"/>
      <c r="AS95" s="149"/>
      <c r="AT95" s="140"/>
      <c r="AU95" s="149"/>
      <c r="AV95" s="149"/>
      <c r="AW95" s="149"/>
      <c r="AX95" s="149"/>
      <c r="AY95" s="149"/>
      <c r="AZ95" s="149"/>
      <c r="BA95" s="149"/>
      <c r="BC95" s="149"/>
      <c r="BD95" s="149"/>
      <c r="BF95" s="149"/>
      <c r="BG95" s="149"/>
      <c r="BH95" s="140"/>
      <c r="BI95" s="149"/>
      <c r="BJ95" s="149"/>
      <c r="BK95" s="149"/>
      <c r="BL95" s="149"/>
      <c r="BM95" s="107"/>
      <c r="BN95" s="107"/>
      <c r="BO95" s="107"/>
      <c r="BP95" s="107"/>
      <c r="BQ95" s="107"/>
      <c r="BR95" s="107"/>
      <c r="BS95" s="107"/>
    </row>
    <row r="96" spans="1:71" ht="29.25" customHeight="1" x14ac:dyDescent="0.3">
      <c r="A96" s="107"/>
      <c r="B96" s="107"/>
      <c r="C96" s="135" t="s">
        <v>667</v>
      </c>
      <c r="D96" s="107"/>
      <c r="E96" s="107"/>
      <c r="F96" s="107"/>
      <c r="G96" s="107"/>
      <c r="H96" s="107"/>
      <c r="I96" s="107"/>
      <c r="J96" s="107"/>
      <c r="K96" s="107"/>
      <c r="M96" s="107"/>
      <c r="N96" s="107"/>
      <c r="O96" s="107"/>
      <c r="P96" s="107"/>
      <c r="Q96" s="107"/>
      <c r="R96" s="107"/>
      <c r="S96" s="107"/>
      <c r="T96" s="107"/>
      <c r="U96" s="107"/>
      <c r="V96" s="107"/>
      <c r="W96" s="107"/>
      <c r="X96" s="107"/>
      <c r="Y96" s="107"/>
      <c r="Z96" s="107"/>
      <c r="AA96" s="107"/>
      <c r="AB96" s="107"/>
      <c r="AC96" s="107"/>
      <c r="AD96" s="140"/>
      <c r="AE96" s="107"/>
      <c r="AF96" s="140"/>
      <c r="AG96" s="107"/>
      <c r="AH96" s="149"/>
      <c r="AI96" s="149"/>
      <c r="AJ96" s="149"/>
      <c r="AK96" s="149"/>
      <c r="AL96" s="149"/>
      <c r="AM96" s="149"/>
      <c r="AN96" s="149"/>
      <c r="AO96" s="149"/>
      <c r="AP96" s="149"/>
      <c r="AQ96" s="149"/>
      <c r="AR96" s="149"/>
      <c r="AS96" s="149"/>
      <c r="AT96" s="140"/>
      <c r="AU96" s="149"/>
      <c r="AV96" s="149"/>
      <c r="AW96" s="149"/>
      <c r="AX96" s="149"/>
      <c r="AY96" s="149"/>
      <c r="AZ96" s="149"/>
      <c r="BA96" s="149"/>
      <c r="BC96" s="149"/>
      <c r="BD96" s="149"/>
      <c r="BF96" s="149"/>
      <c r="BG96" s="149"/>
      <c r="BH96" s="140"/>
      <c r="BI96" s="149"/>
      <c r="BJ96" s="149"/>
      <c r="BK96" s="149"/>
      <c r="BL96" s="149"/>
      <c r="BM96" s="107"/>
      <c r="BN96" s="107"/>
      <c r="BO96" s="107"/>
      <c r="BP96" s="107"/>
      <c r="BQ96" s="107"/>
      <c r="BR96" s="107"/>
      <c r="BS96" s="107"/>
    </row>
    <row r="97" spans="1:71" ht="29.25" customHeight="1" x14ac:dyDescent="0.3">
      <c r="A97" s="107"/>
      <c r="B97" s="107"/>
      <c r="C97" s="135" t="s">
        <v>668</v>
      </c>
      <c r="D97" s="107"/>
      <c r="E97" s="107"/>
      <c r="F97" s="107"/>
      <c r="G97" s="107"/>
      <c r="H97" s="107"/>
      <c r="I97" s="107"/>
      <c r="J97" s="107"/>
      <c r="K97" s="107"/>
      <c r="M97" s="107"/>
      <c r="N97" s="107"/>
      <c r="O97" s="107"/>
      <c r="P97" s="107"/>
      <c r="Q97" s="107"/>
      <c r="R97" s="107"/>
      <c r="S97" s="107"/>
      <c r="T97" s="107"/>
      <c r="U97" s="107"/>
      <c r="V97" s="107"/>
      <c r="W97" s="107"/>
      <c r="X97" s="107"/>
      <c r="Y97" s="107"/>
      <c r="Z97" s="107"/>
      <c r="AA97" s="107"/>
      <c r="AB97" s="107"/>
      <c r="AC97" s="140"/>
      <c r="AD97" s="107"/>
      <c r="AE97" s="140"/>
      <c r="AF97" s="107"/>
      <c r="AG97" s="149"/>
      <c r="AH97" s="149"/>
      <c r="AI97" s="149"/>
      <c r="AJ97" s="149"/>
      <c r="AK97" s="149"/>
      <c r="AL97" s="149"/>
      <c r="AM97" s="149"/>
      <c r="AN97" s="149"/>
      <c r="AO97" s="149"/>
      <c r="AP97" s="149"/>
      <c r="AQ97" s="149"/>
      <c r="AR97" s="149"/>
      <c r="AS97" s="149"/>
      <c r="AT97" s="140"/>
      <c r="AU97" s="149"/>
      <c r="AV97" s="149"/>
      <c r="AW97" s="149"/>
      <c r="AX97" s="149"/>
      <c r="AY97" s="149"/>
      <c r="AZ97" s="149"/>
      <c r="BA97" s="149"/>
      <c r="BC97" s="149"/>
      <c r="BD97" s="149"/>
      <c r="BF97" s="149"/>
      <c r="BG97" s="149"/>
      <c r="BH97" s="140"/>
      <c r="BI97" s="149"/>
      <c r="BJ97" s="149"/>
      <c r="BK97" s="149"/>
      <c r="BL97" s="149"/>
      <c r="BM97" s="107"/>
      <c r="BN97" s="107"/>
      <c r="BO97" s="107"/>
      <c r="BP97" s="107"/>
      <c r="BQ97" s="107"/>
      <c r="BR97" s="107"/>
      <c r="BS97" s="107"/>
    </row>
    <row r="98" spans="1:71" ht="29.25" customHeight="1" x14ac:dyDescent="0.3">
      <c r="A98" s="107"/>
      <c r="B98" s="107"/>
      <c r="C98" s="135" t="s">
        <v>669</v>
      </c>
      <c r="D98" s="107"/>
      <c r="E98" s="107"/>
      <c r="F98" s="107"/>
      <c r="G98" s="107"/>
      <c r="H98" s="107"/>
      <c r="I98" s="107"/>
      <c r="J98" s="107"/>
      <c r="K98" s="107"/>
      <c r="M98" s="107"/>
      <c r="N98" s="107"/>
      <c r="O98" s="107"/>
      <c r="P98" s="107"/>
      <c r="Q98" s="107"/>
      <c r="R98" s="107"/>
      <c r="S98" s="107"/>
      <c r="T98" s="107"/>
      <c r="U98" s="107"/>
      <c r="V98" s="107"/>
      <c r="W98" s="107"/>
      <c r="X98" s="107"/>
      <c r="Y98" s="107"/>
      <c r="Z98" s="107"/>
      <c r="AA98" s="107"/>
      <c r="AB98" s="107"/>
      <c r="AC98" s="140"/>
      <c r="AD98" s="107"/>
      <c r="AE98" s="107"/>
      <c r="AF98" s="149"/>
      <c r="AG98" s="149"/>
      <c r="AH98" s="149"/>
      <c r="AI98" s="149"/>
      <c r="AJ98" s="149"/>
      <c r="AK98" s="149"/>
      <c r="AL98" s="149"/>
      <c r="AM98" s="149"/>
      <c r="AN98" s="149"/>
      <c r="AO98" s="149"/>
      <c r="AP98" s="149"/>
      <c r="AQ98" s="149"/>
      <c r="AR98" s="149"/>
      <c r="AS98" s="149"/>
      <c r="AT98" s="140"/>
      <c r="AU98" s="149"/>
      <c r="AV98" s="149"/>
      <c r="AW98" s="149"/>
      <c r="AX98" s="149"/>
      <c r="AY98" s="149"/>
      <c r="AZ98" s="149"/>
      <c r="BA98" s="149"/>
      <c r="BC98" s="149"/>
      <c r="BD98" s="149"/>
      <c r="BF98" s="149"/>
      <c r="BG98" s="149"/>
      <c r="BH98" s="140"/>
      <c r="BI98" s="149"/>
      <c r="BJ98" s="149"/>
      <c r="BK98" s="149"/>
      <c r="BL98" s="149"/>
      <c r="BM98" s="107"/>
      <c r="BN98" s="107"/>
      <c r="BO98" s="107"/>
      <c r="BP98" s="107"/>
      <c r="BQ98" s="107"/>
      <c r="BR98" s="107"/>
      <c r="BS98" s="107"/>
    </row>
    <row r="99" spans="1:71" ht="29.25" customHeight="1" x14ac:dyDescent="0.3">
      <c r="A99" s="107"/>
      <c r="B99" s="107"/>
      <c r="C99" s="135" t="s">
        <v>670</v>
      </c>
      <c r="D99" s="107"/>
      <c r="E99" s="107"/>
      <c r="F99" s="107"/>
      <c r="G99" s="107"/>
      <c r="H99" s="107"/>
      <c r="I99" s="107"/>
      <c r="J99" s="107"/>
      <c r="K99" s="107"/>
      <c r="M99" s="107"/>
      <c r="N99" s="107"/>
      <c r="O99" s="107"/>
      <c r="P99" s="107"/>
      <c r="Q99" s="107"/>
      <c r="R99" s="107"/>
      <c r="S99" s="107"/>
      <c r="T99" s="107"/>
      <c r="U99" s="107"/>
      <c r="V99" s="107"/>
      <c r="W99" s="107"/>
      <c r="X99" s="107"/>
      <c r="Y99" s="107"/>
      <c r="Z99" s="107"/>
      <c r="AA99" s="107"/>
      <c r="AB99" s="107"/>
      <c r="AC99" s="140"/>
      <c r="AD99" s="107"/>
      <c r="AE99" s="107"/>
      <c r="AF99" s="149"/>
      <c r="AG99" s="149"/>
      <c r="AH99" s="149"/>
      <c r="AI99" s="149"/>
      <c r="AJ99" s="149"/>
      <c r="AK99" s="149"/>
      <c r="AL99" s="149"/>
      <c r="AM99" s="149"/>
      <c r="AN99" s="149"/>
      <c r="AO99" s="149"/>
      <c r="AP99" s="149"/>
      <c r="AQ99" s="149"/>
      <c r="AR99" s="149"/>
      <c r="AS99" s="149"/>
      <c r="AT99" s="140"/>
      <c r="AU99" s="149"/>
      <c r="AV99" s="149"/>
      <c r="AW99" s="149"/>
      <c r="AX99" s="149"/>
      <c r="AY99" s="149"/>
      <c r="AZ99" s="149"/>
      <c r="BA99" s="149"/>
      <c r="BC99" s="149"/>
      <c r="BD99" s="149"/>
      <c r="BF99" s="149"/>
      <c r="BG99" s="149"/>
      <c r="BH99" s="140"/>
      <c r="BI99" s="149"/>
      <c r="BJ99" s="149"/>
      <c r="BK99" s="149"/>
      <c r="BL99" s="149"/>
      <c r="BM99" s="107"/>
      <c r="BN99" s="107"/>
      <c r="BO99" s="107"/>
      <c r="BP99" s="107"/>
      <c r="BQ99" s="107"/>
      <c r="BR99" s="107"/>
      <c r="BS99" s="107"/>
    </row>
    <row r="100" spans="1:71" ht="29.25" customHeight="1" x14ac:dyDescent="0.3">
      <c r="A100" s="107"/>
      <c r="B100" s="107"/>
      <c r="C100" s="135" t="s">
        <v>671</v>
      </c>
      <c r="D100" s="107"/>
      <c r="E100" s="107"/>
      <c r="F100" s="107"/>
      <c r="G100" s="107"/>
      <c r="H100" s="107"/>
      <c r="I100" s="107"/>
      <c r="J100" s="107"/>
      <c r="K100" s="107"/>
      <c r="M100" s="107"/>
      <c r="N100" s="107"/>
      <c r="O100" s="107"/>
      <c r="P100" s="107"/>
      <c r="Q100" s="107"/>
      <c r="R100" s="107"/>
      <c r="S100" s="107"/>
      <c r="T100" s="107"/>
      <c r="U100" s="107"/>
      <c r="V100" s="107"/>
      <c r="W100" s="107"/>
      <c r="X100" s="107"/>
      <c r="Y100" s="107"/>
      <c r="Z100" s="107"/>
      <c r="AA100" s="107"/>
      <c r="AB100" s="107"/>
      <c r="AC100" s="140"/>
      <c r="AD100" s="107"/>
      <c r="AE100" s="107"/>
      <c r="AF100" s="149"/>
      <c r="AG100" s="149"/>
      <c r="AH100" s="149"/>
      <c r="AI100" s="149"/>
      <c r="AJ100" s="149"/>
      <c r="AK100" s="149"/>
      <c r="AL100" s="149"/>
      <c r="AM100" s="149"/>
      <c r="AN100" s="149"/>
      <c r="AO100" s="149"/>
      <c r="AP100" s="149"/>
      <c r="AQ100" s="149"/>
      <c r="AR100" s="149"/>
      <c r="AS100" s="149"/>
      <c r="AT100" s="140"/>
      <c r="AU100" s="149"/>
      <c r="AV100" s="149"/>
      <c r="AW100" s="149"/>
      <c r="AX100" s="149"/>
      <c r="AY100" s="149"/>
      <c r="AZ100" s="149"/>
      <c r="BA100" s="149"/>
      <c r="BC100" s="149"/>
      <c r="BD100" s="149"/>
      <c r="BF100" s="149"/>
      <c r="BG100" s="149"/>
      <c r="BH100" s="140"/>
      <c r="BI100" s="149"/>
      <c r="BJ100" s="149"/>
      <c r="BK100" s="149"/>
      <c r="BL100" s="149"/>
      <c r="BM100" s="107"/>
      <c r="BN100" s="107"/>
      <c r="BO100" s="107"/>
      <c r="BP100" s="107"/>
      <c r="BQ100" s="107"/>
      <c r="BR100" s="107"/>
      <c r="BS100" s="107"/>
    </row>
    <row r="101" spans="1:71" ht="29.25" customHeight="1" x14ac:dyDescent="0.3">
      <c r="A101" s="107"/>
      <c r="B101" s="107"/>
      <c r="C101" s="135" t="s">
        <v>672</v>
      </c>
      <c r="D101" s="107"/>
      <c r="E101" s="107"/>
      <c r="F101" s="107"/>
      <c r="G101" s="107"/>
      <c r="H101" s="107"/>
      <c r="I101" s="107"/>
      <c r="J101" s="107"/>
      <c r="K101" s="107"/>
      <c r="M101" s="107"/>
      <c r="N101" s="107"/>
      <c r="O101" s="107"/>
      <c r="P101" s="107"/>
      <c r="Q101" s="107"/>
      <c r="R101" s="107"/>
      <c r="S101" s="107"/>
      <c r="T101" s="107"/>
      <c r="U101" s="107"/>
      <c r="V101" s="107"/>
      <c r="W101" s="107"/>
      <c r="X101" s="107"/>
      <c r="Y101" s="107"/>
      <c r="Z101" s="107"/>
      <c r="AA101" s="107"/>
      <c r="AB101" s="107"/>
      <c r="AC101" s="140"/>
      <c r="AD101" s="107"/>
      <c r="AE101" s="107"/>
      <c r="AF101" s="149"/>
      <c r="AG101" s="149"/>
      <c r="AH101" s="149"/>
      <c r="AI101" s="149"/>
      <c r="AJ101" s="149"/>
      <c r="AK101" s="149"/>
      <c r="AL101" s="149"/>
      <c r="AM101" s="149"/>
      <c r="AN101" s="149"/>
      <c r="AO101" s="149"/>
      <c r="AP101" s="149"/>
      <c r="AQ101" s="149"/>
      <c r="AR101" s="149"/>
      <c r="AS101" s="149"/>
      <c r="AT101" s="140"/>
      <c r="AU101" s="149"/>
      <c r="AV101" s="149"/>
      <c r="AW101" s="149"/>
      <c r="AX101" s="149"/>
      <c r="AY101" s="149"/>
      <c r="AZ101" s="149"/>
      <c r="BA101" s="149"/>
      <c r="BC101" s="149"/>
      <c r="BD101" s="149"/>
      <c r="BF101" s="149"/>
      <c r="BG101" s="149"/>
      <c r="BH101" s="140"/>
      <c r="BI101" s="149"/>
      <c r="BJ101" s="149"/>
      <c r="BK101" s="149"/>
      <c r="BL101" s="149"/>
      <c r="BM101" s="107"/>
      <c r="BN101" s="107"/>
      <c r="BO101" s="107"/>
      <c r="BP101" s="107"/>
      <c r="BQ101" s="107"/>
      <c r="BR101" s="107"/>
      <c r="BS101" s="107"/>
    </row>
    <row r="102" spans="1:71" ht="29.25" customHeight="1" x14ac:dyDescent="0.3">
      <c r="A102" s="107"/>
      <c r="B102" s="107"/>
      <c r="C102" s="135" t="s">
        <v>976</v>
      </c>
      <c r="D102" s="107"/>
      <c r="E102" s="107"/>
      <c r="F102" s="107"/>
      <c r="G102" s="107"/>
      <c r="H102" s="107"/>
      <c r="I102" s="107"/>
      <c r="J102" s="107"/>
      <c r="K102" s="107"/>
      <c r="M102" s="107"/>
      <c r="N102" s="107"/>
      <c r="O102" s="107"/>
      <c r="P102" s="107"/>
      <c r="Q102" s="107"/>
      <c r="R102" s="107"/>
      <c r="S102" s="107"/>
      <c r="T102" s="107"/>
      <c r="U102" s="107"/>
      <c r="V102" s="107"/>
      <c r="W102" s="107"/>
      <c r="X102" s="107"/>
      <c r="Y102" s="107"/>
      <c r="Z102" s="107"/>
      <c r="AA102" s="107"/>
      <c r="AB102" s="107"/>
      <c r="AC102" s="107"/>
      <c r="AD102" s="107"/>
      <c r="AE102" s="107"/>
      <c r="AF102" s="149"/>
      <c r="AG102" s="149"/>
      <c r="AH102" s="149"/>
      <c r="AI102" s="149"/>
      <c r="AJ102" s="149"/>
      <c r="AK102" s="149"/>
      <c r="AL102" s="149"/>
      <c r="AM102" s="149"/>
      <c r="AN102" s="149"/>
      <c r="AO102" s="149"/>
      <c r="AP102" s="149"/>
      <c r="AQ102" s="149"/>
      <c r="AR102" s="149"/>
      <c r="AS102" s="149"/>
      <c r="AT102" s="140"/>
      <c r="AU102" s="149"/>
      <c r="AV102" s="149"/>
      <c r="AW102" s="149"/>
      <c r="AX102" s="149"/>
      <c r="AY102" s="149"/>
      <c r="AZ102" s="149"/>
      <c r="BA102" s="149"/>
      <c r="BC102" s="149"/>
      <c r="BD102" s="149"/>
      <c r="BF102" s="149"/>
      <c r="BG102" s="149"/>
      <c r="BH102" s="140"/>
      <c r="BI102" s="149"/>
      <c r="BJ102" s="149"/>
      <c r="BK102" s="149"/>
      <c r="BL102" s="149"/>
      <c r="BM102" s="107"/>
      <c r="BN102" s="107"/>
      <c r="BO102" s="107"/>
      <c r="BP102" s="107"/>
      <c r="BQ102" s="107"/>
      <c r="BR102" s="107"/>
      <c r="BS102" s="107"/>
    </row>
    <row r="103" spans="1:71" ht="29.25" customHeight="1" x14ac:dyDescent="0.3">
      <c r="A103" s="107"/>
      <c r="B103" s="107"/>
      <c r="C103" s="135" t="s">
        <v>673</v>
      </c>
      <c r="D103" s="107"/>
      <c r="E103" s="107"/>
      <c r="F103" s="107"/>
      <c r="G103" s="107"/>
      <c r="H103" s="107"/>
      <c r="I103" s="107"/>
      <c r="J103" s="107"/>
      <c r="K103" s="107"/>
      <c r="M103" s="107"/>
      <c r="N103" s="107"/>
      <c r="O103" s="107"/>
      <c r="P103" s="107"/>
      <c r="Q103" s="107"/>
      <c r="R103" s="107"/>
      <c r="S103" s="107"/>
      <c r="T103" s="107"/>
      <c r="U103" s="107"/>
      <c r="V103" s="107"/>
      <c r="W103" s="107"/>
      <c r="X103" s="107"/>
      <c r="Y103" s="107"/>
      <c r="Z103" s="107"/>
      <c r="AA103" s="107"/>
      <c r="AB103" s="107"/>
      <c r="AC103" s="107"/>
      <c r="AD103" s="107"/>
      <c r="AE103" s="107"/>
      <c r="AF103" s="149"/>
      <c r="AG103" s="149"/>
      <c r="AH103" s="149"/>
      <c r="AI103" s="149"/>
      <c r="AJ103" s="149"/>
      <c r="AK103" s="149"/>
      <c r="AL103" s="149"/>
      <c r="AM103" s="149"/>
      <c r="AN103" s="149"/>
      <c r="AO103" s="149"/>
      <c r="AP103" s="149"/>
      <c r="AQ103" s="149"/>
      <c r="AR103" s="149"/>
      <c r="AS103" s="149"/>
      <c r="AT103" s="140"/>
      <c r="AU103" s="149"/>
      <c r="AV103" s="149"/>
      <c r="AW103" s="149"/>
      <c r="AX103" s="149"/>
      <c r="AY103" s="149"/>
      <c r="AZ103" s="149"/>
      <c r="BA103" s="149"/>
      <c r="BC103" s="149"/>
      <c r="BD103" s="149"/>
      <c r="BF103" s="149"/>
      <c r="BG103" s="149"/>
      <c r="BH103" s="140"/>
      <c r="BI103" s="149"/>
      <c r="BJ103" s="149"/>
      <c r="BK103" s="149"/>
      <c r="BL103" s="149"/>
      <c r="BM103" s="107"/>
      <c r="BN103" s="107"/>
      <c r="BO103" s="107"/>
      <c r="BP103" s="107"/>
      <c r="BQ103" s="107"/>
      <c r="BR103" s="107"/>
      <c r="BS103" s="107"/>
    </row>
    <row r="104" spans="1:71" ht="29.25" customHeight="1" x14ac:dyDescent="0.3">
      <c r="A104" s="107"/>
      <c r="B104" s="107"/>
      <c r="C104" s="135" t="s">
        <v>674</v>
      </c>
      <c r="D104" s="107"/>
      <c r="E104" s="107"/>
      <c r="F104" s="107"/>
      <c r="G104" s="107"/>
      <c r="H104" s="107"/>
      <c r="I104" s="107"/>
      <c r="J104" s="107"/>
      <c r="K104" s="107"/>
      <c r="M104" s="107"/>
      <c r="N104" s="107"/>
      <c r="O104" s="107"/>
      <c r="P104" s="107"/>
      <c r="Q104" s="107"/>
      <c r="R104" s="107"/>
      <c r="S104" s="107"/>
      <c r="T104" s="107"/>
      <c r="U104" s="107"/>
      <c r="V104" s="107"/>
      <c r="W104" s="107"/>
      <c r="X104" s="107"/>
      <c r="Y104" s="107"/>
      <c r="Z104" s="107"/>
      <c r="AA104" s="107"/>
      <c r="AB104" s="107"/>
      <c r="AC104" s="107"/>
      <c r="AD104" s="107"/>
      <c r="AE104" s="107"/>
      <c r="AF104" s="149"/>
      <c r="AG104" s="149"/>
      <c r="AH104" s="149"/>
      <c r="AI104" s="149"/>
      <c r="AJ104" s="149"/>
      <c r="AK104" s="149"/>
      <c r="AL104" s="149"/>
      <c r="AM104" s="149"/>
      <c r="AN104" s="149"/>
      <c r="AO104" s="149"/>
      <c r="AP104" s="149"/>
      <c r="AQ104" s="149"/>
      <c r="AR104" s="149"/>
      <c r="AS104" s="149"/>
      <c r="AT104" s="140"/>
      <c r="AU104" s="149"/>
      <c r="AV104" s="149"/>
      <c r="AW104" s="149"/>
      <c r="AX104" s="149"/>
      <c r="AY104" s="149"/>
      <c r="AZ104" s="149"/>
      <c r="BA104" s="149"/>
      <c r="BC104" s="149"/>
      <c r="BD104" s="149"/>
      <c r="BF104" s="149"/>
      <c r="BG104" s="149"/>
      <c r="BH104" s="140"/>
      <c r="BI104" s="149"/>
      <c r="BJ104" s="149"/>
      <c r="BK104" s="149"/>
      <c r="BL104" s="149"/>
      <c r="BM104" s="107"/>
      <c r="BN104" s="107"/>
      <c r="BO104" s="107"/>
      <c r="BP104" s="107"/>
      <c r="BQ104" s="107"/>
      <c r="BR104" s="107"/>
      <c r="BS104" s="107"/>
    </row>
    <row r="105" spans="1:71" ht="29.25" customHeight="1" x14ac:dyDescent="0.3">
      <c r="A105" s="107"/>
      <c r="B105" s="107"/>
      <c r="C105" s="135" t="s">
        <v>675</v>
      </c>
      <c r="D105" s="107"/>
      <c r="E105" s="107"/>
      <c r="F105" s="107"/>
      <c r="G105" s="107"/>
      <c r="H105" s="107"/>
      <c r="I105" s="107"/>
      <c r="J105" s="107"/>
      <c r="K105" s="107"/>
      <c r="M105" s="107"/>
      <c r="N105" s="107"/>
      <c r="O105" s="107"/>
      <c r="P105" s="107"/>
      <c r="Q105" s="107"/>
      <c r="R105" s="107"/>
      <c r="S105" s="107"/>
      <c r="T105" s="107"/>
      <c r="U105" s="107"/>
      <c r="V105" s="107"/>
      <c r="W105" s="107"/>
      <c r="X105" s="107"/>
      <c r="Y105" s="107"/>
      <c r="Z105" s="107"/>
      <c r="AA105" s="107"/>
      <c r="AB105" s="107"/>
      <c r="AC105" s="107"/>
      <c r="AD105" s="107"/>
      <c r="AE105" s="107"/>
      <c r="AF105" s="149"/>
      <c r="AG105" s="149"/>
      <c r="AH105" s="149"/>
      <c r="AI105" s="149"/>
      <c r="AJ105" s="149"/>
      <c r="AK105" s="149"/>
      <c r="AL105" s="149"/>
      <c r="AM105" s="149"/>
      <c r="AN105" s="149"/>
      <c r="AO105" s="149"/>
      <c r="AP105" s="149"/>
      <c r="AQ105" s="149"/>
      <c r="AR105" s="149"/>
      <c r="AS105" s="149"/>
      <c r="AT105" s="140"/>
      <c r="AU105" s="149"/>
      <c r="AV105" s="149"/>
      <c r="AW105" s="149"/>
      <c r="AX105" s="149"/>
      <c r="AY105" s="149"/>
      <c r="AZ105" s="149"/>
      <c r="BA105" s="149"/>
      <c r="BC105" s="149"/>
      <c r="BD105" s="149"/>
      <c r="BF105" s="149"/>
      <c r="BG105" s="149"/>
      <c r="BH105" s="140"/>
      <c r="BI105" s="149"/>
      <c r="BJ105" s="149"/>
      <c r="BK105" s="149"/>
      <c r="BL105" s="149"/>
      <c r="BM105" s="107"/>
      <c r="BN105" s="107"/>
      <c r="BO105" s="107"/>
      <c r="BP105" s="107"/>
      <c r="BQ105" s="107"/>
      <c r="BR105" s="107"/>
      <c r="BS105" s="107"/>
    </row>
    <row r="106" spans="1:71" ht="29.25" customHeight="1" x14ac:dyDescent="0.3">
      <c r="A106" s="107"/>
      <c r="B106" s="107"/>
      <c r="C106" s="135" t="s">
        <v>676</v>
      </c>
      <c r="D106" s="107"/>
      <c r="E106" s="107"/>
      <c r="F106" s="107"/>
      <c r="G106" s="107"/>
      <c r="H106" s="107"/>
      <c r="I106" s="107"/>
      <c r="J106" s="107"/>
      <c r="K106" s="107"/>
      <c r="M106" s="107"/>
      <c r="N106" s="107"/>
      <c r="O106" s="107"/>
      <c r="P106" s="107"/>
      <c r="Q106" s="107"/>
      <c r="R106" s="107"/>
      <c r="S106" s="107"/>
      <c r="T106" s="107"/>
      <c r="U106" s="107"/>
      <c r="V106" s="107"/>
      <c r="W106" s="107"/>
      <c r="X106" s="107"/>
      <c r="Y106" s="107"/>
      <c r="Z106" s="107"/>
      <c r="AA106" s="107"/>
      <c r="AB106" s="107"/>
      <c r="AC106" s="107"/>
      <c r="AD106" s="107"/>
      <c r="AE106" s="107"/>
      <c r="AF106" s="149"/>
      <c r="AG106" s="149"/>
      <c r="AH106" s="149"/>
      <c r="AI106" s="149"/>
      <c r="AJ106" s="149"/>
      <c r="AK106" s="149"/>
      <c r="AL106" s="149"/>
      <c r="AM106" s="149"/>
      <c r="AN106" s="149"/>
      <c r="AO106" s="149"/>
      <c r="AP106" s="149"/>
      <c r="AQ106" s="149"/>
      <c r="AR106" s="149"/>
      <c r="AS106" s="149"/>
      <c r="AT106" s="140"/>
      <c r="AU106" s="149"/>
      <c r="AV106" s="149"/>
      <c r="AW106" s="149"/>
      <c r="AX106" s="149"/>
      <c r="AY106" s="149"/>
      <c r="AZ106" s="149"/>
      <c r="BA106" s="149"/>
      <c r="BC106" s="149"/>
      <c r="BD106" s="149"/>
      <c r="BF106" s="149"/>
      <c r="BG106" s="149"/>
      <c r="BH106" s="140"/>
      <c r="BI106" s="149"/>
      <c r="BJ106" s="149"/>
      <c r="BK106" s="149"/>
      <c r="BL106" s="149"/>
      <c r="BM106" s="107"/>
      <c r="BN106" s="107"/>
      <c r="BO106" s="107"/>
      <c r="BP106" s="107"/>
      <c r="BQ106" s="107"/>
      <c r="BR106" s="107"/>
      <c r="BS106" s="107"/>
    </row>
    <row r="107" spans="1:71" ht="29.25" customHeight="1" x14ac:dyDescent="0.3">
      <c r="A107" s="107"/>
      <c r="B107" s="107"/>
      <c r="C107" s="135" t="s">
        <v>677</v>
      </c>
      <c r="D107" s="107"/>
      <c r="E107" s="107"/>
      <c r="F107" s="107"/>
      <c r="G107" s="107"/>
      <c r="H107" s="107"/>
      <c r="I107" s="107"/>
      <c r="J107" s="107"/>
      <c r="K107" s="107"/>
      <c r="M107" s="107"/>
      <c r="N107" s="107"/>
      <c r="O107" s="107"/>
      <c r="P107" s="107"/>
      <c r="Q107" s="107"/>
      <c r="R107" s="107"/>
      <c r="S107" s="107"/>
      <c r="T107" s="107"/>
      <c r="U107" s="107"/>
      <c r="V107" s="107"/>
      <c r="W107" s="107"/>
      <c r="X107" s="107"/>
      <c r="Y107" s="107"/>
      <c r="Z107" s="107"/>
      <c r="AA107" s="107"/>
      <c r="AB107" s="107"/>
      <c r="AC107" s="107"/>
      <c r="AD107" s="107"/>
      <c r="AE107" s="107"/>
      <c r="AF107" s="149"/>
      <c r="AG107" s="149"/>
      <c r="AH107" s="149"/>
      <c r="AI107" s="149"/>
      <c r="AJ107" s="149"/>
      <c r="AK107" s="149"/>
      <c r="AL107" s="149"/>
      <c r="AM107" s="149"/>
      <c r="AN107" s="149"/>
      <c r="AO107" s="149"/>
      <c r="AP107" s="149"/>
      <c r="AQ107" s="149"/>
      <c r="AR107" s="149"/>
      <c r="AS107" s="149"/>
      <c r="AT107" s="140"/>
      <c r="AU107" s="149"/>
      <c r="AV107" s="149"/>
      <c r="AW107" s="149"/>
      <c r="AX107" s="149"/>
      <c r="AY107" s="149"/>
      <c r="AZ107" s="149"/>
      <c r="BA107" s="149"/>
      <c r="BC107" s="149"/>
      <c r="BD107" s="149"/>
      <c r="BF107" s="149"/>
      <c r="BG107" s="149"/>
      <c r="BH107" s="140"/>
      <c r="BI107" s="149"/>
      <c r="BJ107" s="149"/>
      <c r="BK107" s="149"/>
      <c r="BL107" s="149"/>
      <c r="BM107" s="107"/>
      <c r="BN107" s="107"/>
      <c r="BO107" s="107"/>
      <c r="BP107" s="107"/>
      <c r="BQ107" s="107"/>
      <c r="BR107" s="107"/>
      <c r="BS107" s="107"/>
    </row>
    <row r="108" spans="1:71" ht="29.25" customHeight="1" x14ac:dyDescent="0.3">
      <c r="A108" s="107"/>
      <c r="B108" s="107"/>
      <c r="C108" s="135" t="s">
        <v>678</v>
      </c>
      <c r="D108" s="107"/>
      <c r="E108" s="107"/>
      <c r="F108" s="107"/>
      <c r="G108" s="107"/>
      <c r="H108" s="107"/>
      <c r="I108" s="107"/>
      <c r="J108" s="107"/>
      <c r="K108" s="107"/>
      <c r="M108" s="107"/>
      <c r="N108" s="107"/>
      <c r="O108" s="107"/>
      <c r="P108" s="107"/>
      <c r="Q108" s="107"/>
      <c r="R108" s="107"/>
      <c r="S108" s="107"/>
      <c r="T108" s="107"/>
      <c r="U108" s="107"/>
      <c r="V108" s="107"/>
      <c r="W108" s="107"/>
      <c r="X108" s="107"/>
      <c r="Y108" s="107"/>
      <c r="Z108" s="107"/>
      <c r="AA108" s="107"/>
      <c r="AB108" s="107"/>
      <c r="AC108" s="107"/>
      <c r="AD108" s="107"/>
      <c r="AE108" s="107"/>
      <c r="AF108" s="149"/>
      <c r="AG108" s="149"/>
      <c r="AH108" s="149"/>
      <c r="AI108" s="149"/>
      <c r="AJ108" s="149"/>
      <c r="AK108" s="149"/>
      <c r="AL108" s="149"/>
      <c r="AM108" s="149"/>
      <c r="AN108" s="149"/>
      <c r="AO108" s="149"/>
      <c r="AP108" s="149"/>
      <c r="AQ108" s="149"/>
      <c r="AR108" s="149"/>
      <c r="AS108" s="149"/>
      <c r="AT108" s="140"/>
      <c r="AU108" s="149"/>
      <c r="AV108" s="149"/>
      <c r="AW108" s="149"/>
      <c r="AX108" s="149"/>
      <c r="AY108" s="149"/>
      <c r="AZ108" s="149"/>
      <c r="BA108" s="149"/>
      <c r="BC108" s="149"/>
      <c r="BD108" s="149"/>
      <c r="BF108" s="149"/>
      <c r="BG108" s="149"/>
      <c r="BH108" s="140"/>
      <c r="BI108" s="149"/>
      <c r="BJ108" s="149"/>
      <c r="BK108" s="149"/>
      <c r="BL108" s="149"/>
      <c r="BM108" s="107"/>
      <c r="BN108" s="107"/>
      <c r="BO108" s="107"/>
      <c r="BP108" s="107"/>
      <c r="BQ108" s="107"/>
      <c r="BR108" s="107"/>
      <c r="BS108" s="107"/>
    </row>
    <row r="109" spans="1:71" ht="29.25" customHeight="1" x14ac:dyDescent="0.3">
      <c r="A109" s="107"/>
      <c r="B109" s="107"/>
      <c r="C109" s="135" t="s">
        <v>679</v>
      </c>
      <c r="D109" s="107"/>
      <c r="E109" s="107"/>
      <c r="F109" s="107"/>
      <c r="G109" s="107"/>
      <c r="H109" s="107"/>
      <c r="I109" s="107"/>
      <c r="J109" s="107"/>
      <c r="K109" s="107"/>
      <c r="M109" s="107"/>
      <c r="N109" s="107"/>
      <c r="O109" s="107"/>
      <c r="P109" s="107"/>
      <c r="Q109" s="107"/>
      <c r="R109" s="107"/>
      <c r="S109" s="107"/>
      <c r="T109" s="107"/>
      <c r="U109" s="107"/>
      <c r="V109" s="107"/>
      <c r="W109" s="107"/>
      <c r="X109" s="107"/>
      <c r="Y109" s="107"/>
      <c r="Z109" s="107"/>
      <c r="AA109" s="107"/>
      <c r="AB109" s="107"/>
      <c r="AC109" s="107"/>
      <c r="AD109" s="107"/>
      <c r="AE109" s="107"/>
      <c r="AF109" s="149"/>
      <c r="AG109" s="149"/>
      <c r="AH109" s="149"/>
      <c r="AI109" s="149"/>
      <c r="AJ109" s="149"/>
      <c r="AK109" s="149"/>
      <c r="AL109" s="149"/>
      <c r="AM109" s="149"/>
      <c r="AN109" s="149"/>
      <c r="AO109" s="149"/>
      <c r="AP109" s="149"/>
      <c r="AQ109" s="149"/>
      <c r="AR109" s="149"/>
      <c r="AS109" s="149"/>
      <c r="AT109" s="140"/>
      <c r="AU109" s="149"/>
      <c r="AV109" s="149"/>
      <c r="AW109" s="149"/>
      <c r="AX109" s="149"/>
      <c r="AY109" s="149"/>
      <c r="AZ109" s="149"/>
      <c r="BA109" s="149"/>
      <c r="BC109" s="149"/>
      <c r="BD109" s="149"/>
      <c r="BF109" s="149"/>
      <c r="BG109" s="149"/>
      <c r="BH109" s="140"/>
      <c r="BI109" s="149"/>
      <c r="BJ109" s="149"/>
      <c r="BK109" s="149"/>
      <c r="BL109" s="149"/>
      <c r="BM109" s="107"/>
      <c r="BN109" s="107"/>
      <c r="BO109" s="107"/>
      <c r="BP109" s="107"/>
      <c r="BQ109" s="107"/>
      <c r="BR109" s="107"/>
      <c r="BS109" s="107"/>
    </row>
    <row r="110" spans="1:71" ht="29.25" customHeight="1" x14ac:dyDescent="0.3">
      <c r="A110" s="107"/>
      <c r="B110" s="107"/>
      <c r="C110" s="135" t="s">
        <v>680</v>
      </c>
      <c r="D110" s="107"/>
      <c r="E110" s="107"/>
      <c r="F110" s="107"/>
      <c r="G110" s="107"/>
      <c r="H110" s="107"/>
      <c r="I110" s="107"/>
      <c r="J110" s="107"/>
      <c r="K110" s="107"/>
      <c r="M110" s="107"/>
      <c r="N110" s="107"/>
      <c r="O110" s="107"/>
      <c r="P110" s="107"/>
      <c r="Q110" s="107"/>
      <c r="R110" s="107"/>
      <c r="S110" s="107"/>
      <c r="T110" s="107"/>
      <c r="U110" s="107"/>
      <c r="V110" s="107"/>
      <c r="W110" s="107"/>
      <c r="X110" s="107"/>
      <c r="Y110" s="107"/>
      <c r="Z110" s="107"/>
      <c r="AA110" s="107"/>
      <c r="AB110" s="107"/>
      <c r="AC110" s="107"/>
      <c r="AD110" s="107"/>
      <c r="AE110" s="107"/>
      <c r="AF110" s="149"/>
      <c r="AG110" s="149"/>
      <c r="AH110" s="149"/>
      <c r="AI110" s="149"/>
      <c r="AJ110" s="149"/>
      <c r="AK110" s="149"/>
      <c r="AL110" s="149"/>
      <c r="AM110" s="149"/>
      <c r="AN110" s="149"/>
      <c r="AO110" s="149"/>
      <c r="AP110" s="149"/>
      <c r="AQ110" s="149"/>
      <c r="AR110" s="149"/>
      <c r="AS110" s="149"/>
      <c r="AT110" s="140"/>
      <c r="AU110" s="149"/>
      <c r="AV110" s="149"/>
      <c r="AW110" s="149"/>
      <c r="AX110" s="149"/>
      <c r="AY110" s="149"/>
      <c r="AZ110" s="149"/>
      <c r="BA110" s="149"/>
      <c r="BC110" s="149"/>
      <c r="BD110" s="149"/>
      <c r="BF110" s="149"/>
      <c r="BG110" s="149"/>
      <c r="BH110" s="140"/>
      <c r="BI110" s="149"/>
      <c r="BJ110" s="149"/>
      <c r="BK110" s="149"/>
      <c r="BL110" s="149"/>
      <c r="BM110" s="107"/>
      <c r="BN110" s="107"/>
      <c r="BO110" s="107"/>
      <c r="BP110" s="107"/>
      <c r="BQ110" s="107"/>
      <c r="BR110" s="107"/>
      <c r="BS110" s="107"/>
    </row>
    <row r="111" spans="1:71" ht="29.25" customHeight="1" x14ac:dyDescent="0.3">
      <c r="A111" s="107"/>
      <c r="B111" s="107"/>
      <c r="C111" s="135" t="s">
        <v>681</v>
      </c>
      <c r="D111" s="107"/>
      <c r="E111" s="107"/>
      <c r="F111" s="107"/>
      <c r="G111" s="107"/>
      <c r="H111" s="107"/>
      <c r="I111" s="107"/>
      <c r="J111" s="107"/>
      <c r="K111" s="107"/>
      <c r="M111" s="107"/>
      <c r="N111" s="107"/>
      <c r="O111" s="107"/>
      <c r="P111" s="107"/>
      <c r="Q111" s="107"/>
      <c r="R111" s="107"/>
      <c r="S111" s="107"/>
      <c r="T111" s="107"/>
      <c r="U111" s="107"/>
      <c r="V111" s="107"/>
      <c r="W111" s="107"/>
      <c r="X111" s="107"/>
      <c r="Y111" s="107"/>
      <c r="Z111" s="107"/>
      <c r="AA111" s="107"/>
      <c r="AB111" s="107"/>
      <c r="AC111" s="107"/>
      <c r="AD111" s="107"/>
      <c r="AE111" s="107"/>
      <c r="AF111" s="149"/>
      <c r="AG111" s="149"/>
      <c r="AH111" s="149"/>
      <c r="AI111" s="149"/>
      <c r="AJ111" s="149"/>
      <c r="AK111" s="149"/>
      <c r="AL111" s="149"/>
      <c r="AM111" s="149"/>
      <c r="AN111" s="149"/>
      <c r="AO111" s="149"/>
      <c r="AP111" s="149"/>
      <c r="AQ111" s="149"/>
      <c r="AR111" s="149"/>
      <c r="AS111" s="149"/>
      <c r="AT111" s="140"/>
      <c r="AU111" s="149"/>
      <c r="AV111" s="149"/>
      <c r="AW111" s="149"/>
      <c r="AX111" s="149"/>
      <c r="AY111" s="149"/>
      <c r="AZ111" s="149"/>
      <c r="BA111" s="149"/>
      <c r="BC111" s="149"/>
      <c r="BD111" s="149"/>
      <c r="BF111" s="149"/>
      <c r="BG111" s="149"/>
      <c r="BH111" s="140"/>
      <c r="BI111" s="149"/>
      <c r="BJ111" s="149"/>
      <c r="BK111" s="149"/>
      <c r="BL111" s="149"/>
      <c r="BM111" s="107"/>
      <c r="BN111" s="107"/>
      <c r="BO111" s="107"/>
      <c r="BP111" s="107"/>
      <c r="BQ111" s="107"/>
      <c r="BR111" s="107"/>
      <c r="BS111" s="107"/>
    </row>
    <row r="112" spans="1:71" ht="29.25" customHeight="1" x14ac:dyDescent="0.3">
      <c r="A112" s="107"/>
      <c r="B112" s="107"/>
      <c r="C112" s="135" t="s">
        <v>682</v>
      </c>
      <c r="D112" s="107"/>
      <c r="E112" s="107"/>
      <c r="F112" s="107"/>
      <c r="G112" s="107"/>
      <c r="H112" s="107"/>
      <c r="I112" s="107"/>
      <c r="J112" s="107"/>
      <c r="K112" s="107"/>
      <c r="M112" s="107"/>
      <c r="N112" s="107"/>
      <c r="O112" s="107"/>
      <c r="P112" s="107"/>
      <c r="Q112" s="107"/>
      <c r="R112" s="107"/>
      <c r="S112" s="107"/>
      <c r="T112" s="107"/>
      <c r="U112" s="107"/>
      <c r="V112" s="107"/>
      <c r="W112" s="107"/>
      <c r="X112" s="107"/>
      <c r="Y112" s="107"/>
      <c r="Z112" s="107"/>
      <c r="AA112" s="107"/>
      <c r="AB112" s="107"/>
      <c r="AC112" s="107"/>
      <c r="AD112" s="107"/>
      <c r="AE112" s="107"/>
      <c r="AF112" s="149"/>
      <c r="AG112" s="149"/>
      <c r="AH112" s="149"/>
      <c r="AI112" s="149"/>
      <c r="AJ112" s="149"/>
      <c r="AK112" s="149"/>
      <c r="AL112" s="149"/>
      <c r="AM112" s="149"/>
      <c r="AN112" s="149"/>
      <c r="AO112" s="149"/>
      <c r="AP112" s="149"/>
      <c r="AQ112" s="149"/>
      <c r="AR112" s="149"/>
      <c r="AS112" s="149"/>
      <c r="AT112" s="140"/>
      <c r="AU112" s="149"/>
      <c r="AV112" s="149"/>
      <c r="AW112" s="149"/>
      <c r="AX112" s="149"/>
      <c r="AY112" s="149"/>
      <c r="AZ112" s="149"/>
      <c r="BA112" s="149"/>
      <c r="BC112" s="149"/>
      <c r="BD112" s="149"/>
      <c r="BF112" s="149"/>
      <c r="BG112" s="149"/>
      <c r="BH112" s="140"/>
      <c r="BI112" s="149"/>
      <c r="BJ112" s="149"/>
      <c r="BK112" s="149"/>
      <c r="BL112" s="149"/>
      <c r="BM112" s="107"/>
      <c r="BN112" s="107"/>
      <c r="BO112" s="107"/>
      <c r="BP112" s="107"/>
      <c r="BQ112" s="107"/>
      <c r="BR112" s="107"/>
      <c r="BS112" s="107"/>
    </row>
    <row r="113" spans="1:71" ht="29.25" customHeight="1" x14ac:dyDescent="0.3">
      <c r="A113" s="107"/>
      <c r="B113" s="107"/>
      <c r="C113" s="135" t="s">
        <v>683</v>
      </c>
      <c r="D113" s="107"/>
      <c r="E113" s="107"/>
      <c r="F113" s="107"/>
      <c r="G113" s="107"/>
      <c r="H113" s="107"/>
      <c r="I113" s="107"/>
      <c r="J113" s="107"/>
      <c r="K113" s="107"/>
      <c r="M113" s="107"/>
      <c r="N113" s="107"/>
      <c r="O113" s="107"/>
      <c r="P113" s="107"/>
      <c r="Q113" s="107"/>
      <c r="R113" s="107"/>
      <c r="S113" s="107"/>
      <c r="T113" s="107"/>
      <c r="U113" s="107"/>
      <c r="V113" s="107"/>
      <c r="W113" s="107"/>
      <c r="X113" s="107"/>
      <c r="Y113" s="107"/>
      <c r="Z113" s="107"/>
      <c r="AA113" s="107"/>
      <c r="AB113" s="107"/>
      <c r="AC113" s="107"/>
      <c r="AD113" s="107"/>
      <c r="AE113" s="107"/>
      <c r="AF113" s="149"/>
      <c r="AG113" s="149"/>
      <c r="AH113" s="149"/>
      <c r="AI113" s="149"/>
      <c r="AJ113" s="149"/>
      <c r="AK113" s="149"/>
      <c r="AL113" s="149"/>
      <c r="AM113" s="149"/>
      <c r="AN113" s="149"/>
      <c r="AO113" s="149"/>
      <c r="AP113" s="149"/>
      <c r="AQ113" s="149"/>
      <c r="AR113" s="149"/>
      <c r="AS113" s="149"/>
      <c r="AT113" s="140"/>
      <c r="AU113" s="149"/>
      <c r="AV113" s="149"/>
      <c r="AW113" s="149"/>
      <c r="AX113" s="149"/>
      <c r="AY113" s="149"/>
      <c r="AZ113" s="149"/>
      <c r="BA113" s="149"/>
      <c r="BC113" s="149"/>
      <c r="BD113" s="149"/>
      <c r="BF113" s="149"/>
      <c r="BG113" s="149"/>
      <c r="BH113" s="140"/>
      <c r="BI113" s="149"/>
      <c r="BJ113" s="149"/>
      <c r="BK113" s="149"/>
      <c r="BL113" s="149"/>
      <c r="BM113" s="107"/>
      <c r="BN113" s="107"/>
      <c r="BO113" s="107"/>
      <c r="BP113" s="107"/>
      <c r="BQ113" s="107"/>
      <c r="BR113" s="107"/>
      <c r="BS113" s="107"/>
    </row>
    <row r="114" spans="1:71" ht="29.25" customHeight="1" x14ac:dyDescent="0.3">
      <c r="A114" s="107"/>
      <c r="B114" s="107"/>
      <c r="C114" s="135" t="s">
        <v>684</v>
      </c>
      <c r="D114" s="107"/>
      <c r="E114" s="107"/>
      <c r="F114" s="107"/>
      <c r="G114" s="107"/>
      <c r="H114" s="107"/>
      <c r="I114" s="107"/>
      <c r="J114" s="107"/>
      <c r="K114" s="107"/>
      <c r="M114" s="107"/>
      <c r="N114" s="107"/>
      <c r="O114" s="107"/>
      <c r="P114" s="107"/>
      <c r="Q114" s="107"/>
      <c r="R114" s="107"/>
      <c r="S114" s="107"/>
      <c r="T114" s="107"/>
      <c r="U114" s="107"/>
      <c r="V114" s="107"/>
      <c r="W114" s="107"/>
      <c r="X114" s="107"/>
      <c r="Y114" s="107"/>
      <c r="Z114" s="107"/>
      <c r="AA114" s="107"/>
      <c r="AB114" s="107"/>
      <c r="AC114" s="107"/>
      <c r="AD114" s="149"/>
      <c r="AE114" s="149"/>
      <c r="AF114" s="149"/>
      <c r="AG114" s="149"/>
      <c r="AH114" s="149"/>
      <c r="AI114" s="149"/>
      <c r="AJ114" s="149"/>
      <c r="AK114" s="149"/>
      <c r="AL114" s="149"/>
      <c r="AM114" s="149"/>
      <c r="AN114" s="149"/>
      <c r="AO114" s="149"/>
      <c r="AP114" s="149"/>
      <c r="AQ114" s="149"/>
      <c r="AR114" s="149"/>
      <c r="AS114" s="149"/>
      <c r="AT114" s="140"/>
      <c r="AU114" s="149"/>
      <c r="AV114" s="149"/>
      <c r="AW114" s="149"/>
      <c r="AX114" s="149"/>
      <c r="AY114" s="149"/>
      <c r="AZ114" s="149"/>
      <c r="BA114" s="149"/>
      <c r="BC114" s="149"/>
      <c r="BD114" s="149"/>
      <c r="BF114" s="149"/>
      <c r="BG114" s="149"/>
      <c r="BH114" s="140"/>
      <c r="BI114" s="149"/>
      <c r="BJ114" s="149"/>
      <c r="BK114" s="149"/>
      <c r="BL114" s="149"/>
      <c r="BM114" s="107"/>
      <c r="BN114" s="107"/>
      <c r="BO114" s="107"/>
      <c r="BP114" s="107"/>
      <c r="BQ114" s="107"/>
      <c r="BR114" s="107"/>
      <c r="BS114" s="107"/>
    </row>
    <row r="115" spans="1:71" ht="29.25" customHeight="1" x14ac:dyDescent="0.3">
      <c r="A115" s="107"/>
      <c r="B115" s="107"/>
      <c r="C115" s="135" t="s">
        <v>685</v>
      </c>
      <c r="D115" s="107"/>
      <c r="E115" s="107"/>
      <c r="F115" s="107"/>
      <c r="G115" s="107"/>
      <c r="H115" s="107"/>
      <c r="I115" s="107"/>
      <c r="J115" s="107"/>
      <c r="K115" s="107"/>
      <c r="M115" s="107"/>
      <c r="N115" s="107"/>
      <c r="O115" s="107"/>
      <c r="P115" s="107"/>
      <c r="Q115" s="107"/>
      <c r="R115" s="107"/>
      <c r="S115" s="107"/>
      <c r="T115" s="107"/>
      <c r="U115" s="107"/>
      <c r="V115" s="107"/>
      <c r="W115" s="107"/>
      <c r="X115" s="107"/>
      <c r="Y115" s="107"/>
      <c r="Z115" s="107"/>
      <c r="AA115" s="107"/>
      <c r="AB115" s="107"/>
      <c r="AC115" s="149"/>
      <c r="AD115" s="149"/>
      <c r="AE115" s="149"/>
      <c r="AF115" s="149"/>
      <c r="AG115" s="149"/>
      <c r="AH115" s="149"/>
      <c r="AI115" s="149"/>
      <c r="AJ115" s="149"/>
      <c r="AK115" s="149"/>
      <c r="AL115" s="149"/>
      <c r="AM115" s="149"/>
      <c r="AN115" s="149"/>
      <c r="AO115" s="149"/>
      <c r="AP115" s="149"/>
      <c r="AQ115" s="149"/>
      <c r="AR115" s="149"/>
      <c r="AS115" s="149"/>
      <c r="AT115" s="140"/>
      <c r="AU115" s="149"/>
      <c r="AV115" s="149"/>
      <c r="AW115" s="149"/>
      <c r="AX115" s="149"/>
      <c r="AY115" s="149"/>
      <c r="AZ115" s="149"/>
      <c r="BA115" s="149"/>
      <c r="BC115" s="149"/>
      <c r="BD115" s="149"/>
      <c r="BF115" s="149"/>
      <c r="BG115" s="149"/>
      <c r="BH115" s="140"/>
      <c r="BI115" s="149"/>
      <c r="BJ115" s="149"/>
      <c r="BK115" s="149"/>
      <c r="BL115" s="149"/>
      <c r="BM115" s="107"/>
      <c r="BN115" s="107"/>
      <c r="BO115" s="107"/>
      <c r="BP115" s="107"/>
      <c r="BQ115" s="107"/>
      <c r="BR115" s="107"/>
      <c r="BS115" s="107"/>
    </row>
    <row r="116" spans="1:71" ht="29.25" customHeight="1" x14ac:dyDescent="0.3">
      <c r="A116" s="107"/>
      <c r="B116" s="107"/>
      <c r="C116" s="135" t="s">
        <v>686</v>
      </c>
      <c r="D116" s="107"/>
      <c r="E116" s="107"/>
      <c r="F116" s="107"/>
      <c r="G116" s="107"/>
      <c r="H116" s="107"/>
      <c r="I116" s="107"/>
      <c r="J116" s="107"/>
      <c r="K116" s="107"/>
      <c r="M116" s="107"/>
      <c r="N116" s="107"/>
      <c r="O116" s="107"/>
      <c r="P116" s="107"/>
      <c r="Q116" s="107"/>
      <c r="R116" s="107"/>
      <c r="S116" s="107"/>
      <c r="T116" s="107"/>
      <c r="U116" s="107"/>
      <c r="V116" s="107"/>
      <c r="W116" s="107"/>
      <c r="X116" s="107"/>
      <c r="Y116" s="107"/>
      <c r="Z116" s="107"/>
      <c r="AA116" s="107"/>
      <c r="AB116" s="107"/>
      <c r="AC116" s="149"/>
      <c r="AD116" s="149"/>
      <c r="AE116" s="149"/>
      <c r="AF116" s="149"/>
      <c r="AG116" s="149"/>
      <c r="AH116" s="149"/>
      <c r="AI116" s="149"/>
      <c r="AJ116" s="149"/>
      <c r="AK116" s="149"/>
      <c r="AL116" s="149"/>
      <c r="AM116" s="149"/>
      <c r="AN116" s="149"/>
      <c r="AO116" s="149"/>
      <c r="AP116" s="149"/>
      <c r="AQ116" s="149"/>
      <c r="AR116" s="149"/>
      <c r="AS116" s="149"/>
      <c r="AT116" s="140"/>
      <c r="AU116" s="149"/>
      <c r="AV116" s="149"/>
      <c r="AW116" s="149"/>
      <c r="AX116" s="149"/>
      <c r="AY116" s="149"/>
      <c r="AZ116" s="149"/>
      <c r="BA116" s="149"/>
      <c r="BC116" s="149"/>
      <c r="BD116" s="149"/>
      <c r="BF116" s="149"/>
      <c r="BG116" s="149"/>
      <c r="BH116" s="140"/>
      <c r="BI116" s="149"/>
      <c r="BJ116" s="149"/>
      <c r="BK116" s="149"/>
      <c r="BL116" s="149"/>
      <c r="BM116" s="107"/>
      <c r="BN116" s="107"/>
      <c r="BO116" s="107"/>
      <c r="BP116" s="107"/>
      <c r="BQ116" s="107"/>
      <c r="BR116" s="107"/>
      <c r="BS116" s="107"/>
    </row>
    <row r="117" spans="1:71" ht="29.25" customHeight="1" x14ac:dyDescent="0.3">
      <c r="A117" s="107"/>
      <c r="B117" s="107"/>
      <c r="C117" s="135" t="s">
        <v>687</v>
      </c>
      <c r="D117" s="107"/>
      <c r="E117" s="107"/>
      <c r="F117" s="107"/>
      <c r="G117" s="107"/>
      <c r="H117" s="107"/>
      <c r="I117" s="107"/>
      <c r="J117" s="107"/>
      <c r="K117" s="107"/>
      <c r="M117" s="107"/>
      <c r="N117" s="107"/>
      <c r="O117" s="107"/>
      <c r="P117" s="107"/>
      <c r="Q117" s="107"/>
      <c r="R117" s="107"/>
      <c r="S117" s="107"/>
      <c r="T117" s="107"/>
      <c r="U117" s="107"/>
      <c r="V117" s="107"/>
      <c r="W117" s="107"/>
      <c r="X117" s="107"/>
      <c r="Y117" s="107"/>
      <c r="Z117" s="107"/>
      <c r="AA117" s="107"/>
      <c r="AB117" s="107"/>
      <c r="AC117" s="149"/>
      <c r="AD117" s="149"/>
      <c r="AE117" s="149"/>
      <c r="AF117" s="149"/>
      <c r="AG117" s="149"/>
      <c r="AH117" s="149"/>
      <c r="AI117" s="149"/>
      <c r="AJ117" s="149"/>
      <c r="AK117" s="149"/>
      <c r="AL117" s="149"/>
      <c r="AM117" s="149"/>
      <c r="AN117" s="149"/>
      <c r="AO117" s="149"/>
      <c r="AP117" s="149"/>
      <c r="AQ117" s="149"/>
      <c r="AR117" s="149"/>
      <c r="AS117" s="149"/>
      <c r="AT117" s="140"/>
      <c r="AU117" s="149"/>
      <c r="AV117" s="149"/>
      <c r="AW117" s="149"/>
      <c r="AX117" s="149"/>
      <c r="AY117" s="149"/>
      <c r="AZ117" s="149"/>
      <c r="BA117" s="149"/>
      <c r="BC117" s="149"/>
      <c r="BD117" s="149"/>
      <c r="BF117" s="149"/>
      <c r="BG117" s="149"/>
      <c r="BH117" s="140"/>
      <c r="BI117" s="149"/>
      <c r="BJ117" s="149"/>
      <c r="BK117" s="149"/>
      <c r="BL117" s="149"/>
      <c r="BM117" s="107"/>
      <c r="BN117" s="107"/>
      <c r="BO117" s="107"/>
      <c r="BP117" s="107"/>
      <c r="BQ117" s="107"/>
      <c r="BR117" s="107"/>
      <c r="BS117" s="107"/>
    </row>
    <row r="118" spans="1:71" ht="29.25" customHeight="1" x14ac:dyDescent="0.3">
      <c r="A118" s="107"/>
      <c r="B118" s="107"/>
      <c r="C118" s="135" t="s">
        <v>688</v>
      </c>
      <c r="D118" s="107"/>
      <c r="E118" s="107"/>
      <c r="F118" s="107"/>
      <c r="G118" s="107"/>
      <c r="H118" s="107"/>
      <c r="I118" s="107"/>
      <c r="J118" s="107"/>
      <c r="K118" s="107"/>
      <c r="M118" s="107"/>
      <c r="N118" s="107"/>
      <c r="O118" s="107"/>
      <c r="P118" s="107"/>
      <c r="Q118" s="107"/>
      <c r="R118" s="107"/>
      <c r="S118" s="107"/>
      <c r="T118" s="107"/>
      <c r="U118" s="107"/>
      <c r="V118" s="107"/>
      <c r="W118" s="107"/>
      <c r="X118" s="107"/>
      <c r="Y118" s="107"/>
      <c r="Z118" s="107"/>
      <c r="AA118" s="107"/>
      <c r="AB118" s="107"/>
      <c r="AC118" s="149"/>
      <c r="AD118" s="149"/>
      <c r="AE118" s="149"/>
      <c r="AF118" s="149"/>
      <c r="AG118" s="149"/>
      <c r="AH118" s="149"/>
      <c r="AI118" s="149"/>
      <c r="AJ118" s="149"/>
      <c r="AK118" s="149"/>
      <c r="AL118" s="149"/>
      <c r="AM118" s="149"/>
      <c r="AN118" s="149"/>
      <c r="AO118" s="149"/>
      <c r="AP118" s="149"/>
      <c r="AQ118" s="149"/>
      <c r="AR118" s="149"/>
      <c r="AS118" s="149"/>
      <c r="AT118" s="140"/>
      <c r="AU118" s="149"/>
      <c r="AV118" s="149"/>
      <c r="AW118" s="149"/>
      <c r="AX118" s="149"/>
      <c r="AY118" s="149"/>
      <c r="AZ118" s="149"/>
      <c r="BA118" s="149"/>
      <c r="BC118" s="149"/>
      <c r="BD118" s="149"/>
      <c r="BF118" s="149"/>
      <c r="BG118" s="149"/>
      <c r="BH118" s="140"/>
      <c r="BI118" s="149"/>
      <c r="BJ118" s="149"/>
      <c r="BK118" s="149"/>
      <c r="BL118" s="149"/>
      <c r="BM118" s="107"/>
      <c r="BN118" s="107"/>
      <c r="BO118" s="107"/>
      <c r="BP118" s="107"/>
      <c r="BQ118" s="107"/>
      <c r="BR118" s="107"/>
      <c r="BS118" s="107"/>
    </row>
    <row r="119" spans="1:71" ht="29.25" customHeight="1" x14ac:dyDescent="0.3">
      <c r="A119" s="107"/>
      <c r="B119" s="107"/>
      <c r="C119" s="135" t="s">
        <v>689</v>
      </c>
      <c r="D119" s="107"/>
      <c r="E119" s="107"/>
      <c r="F119" s="107"/>
      <c r="G119" s="107"/>
      <c r="H119" s="107"/>
      <c r="I119" s="107"/>
      <c r="J119" s="107"/>
      <c r="K119" s="107"/>
      <c r="M119" s="107"/>
      <c r="N119" s="107"/>
      <c r="O119" s="107"/>
      <c r="P119" s="107"/>
      <c r="Q119" s="107"/>
      <c r="R119" s="107"/>
      <c r="S119" s="107"/>
      <c r="T119" s="107"/>
      <c r="U119" s="107"/>
      <c r="V119" s="107"/>
      <c r="W119" s="107"/>
      <c r="X119" s="107"/>
      <c r="Y119" s="107"/>
      <c r="Z119" s="107"/>
      <c r="AA119" s="107"/>
      <c r="AB119" s="107"/>
      <c r="AC119" s="149"/>
      <c r="AD119" s="149"/>
      <c r="AE119" s="149"/>
      <c r="AF119" s="149"/>
      <c r="AG119" s="149"/>
      <c r="AH119" s="149"/>
      <c r="AI119" s="149"/>
      <c r="AJ119" s="149"/>
      <c r="AK119" s="149"/>
      <c r="AL119" s="149"/>
      <c r="AM119" s="149"/>
      <c r="AN119" s="149"/>
      <c r="AO119" s="149"/>
      <c r="AP119" s="149"/>
      <c r="AQ119" s="149"/>
      <c r="AR119" s="149"/>
      <c r="AS119" s="149"/>
      <c r="AT119" s="140"/>
      <c r="AU119" s="149"/>
      <c r="AV119" s="149"/>
      <c r="AW119" s="149"/>
      <c r="AX119" s="149"/>
      <c r="AY119" s="149"/>
      <c r="AZ119" s="149"/>
      <c r="BA119" s="149"/>
      <c r="BC119" s="149"/>
      <c r="BD119" s="149"/>
      <c r="BF119" s="149"/>
      <c r="BG119" s="149"/>
      <c r="BH119" s="140"/>
      <c r="BI119" s="149"/>
      <c r="BJ119" s="149"/>
      <c r="BK119" s="149"/>
      <c r="BL119" s="149"/>
      <c r="BM119" s="107"/>
      <c r="BN119" s="107"/>
      <c r="BO119" s="107"/>
      <c r="BP119" s="107"/>
      <c r="BQ119" s="107"/>
      <c r="BR119" s="107"/>
      <c r="BS119" s="107"/>
    </row>
    <row r="120" spans="1:71" ht="29.25" customHeight="1" x14ac:dyDescent="0.3">
      <c r="A120" s="107"/>
      <c r="B120" s="107"/>
      <c r="C120" s="135" t="s">
        <v>690</v>
      </c>
      <c r="D120" s="107"/>
      <c r="E120" s="107"/>
      <c r="F120" s="107"/>
      <c r="G120" s="107"/>
      <c r="H120" s="107"/>
      <c r="I120" s="107"/>
      <c r="J120" s="107"/>
      <c r="K120" s="107"/>
      <c r="M120" s="107"/>
      <c r="N120" s="107"/>
      <c r="O120" s="107"/>
      <c r="P120" s="107"/>
      <c r="Q120" s="107"/>
      <c r="R120" s="107"/>
      <c r="S120" s="107"/>
      <c r="T120" s="107"/>
      <c r="U120" s="107"/>
      <c r="V120" s="107"/>
      <c r="W120" s="107"/>
      <c r="X120" s="107"/>
      <c r="Y120" s="107"/>
      <c r="Z120" s="107"/>
      <c r="AA120" s="107"/>
      <c r="AB120" s="107"/>
      <c r="AC120" s="149"/>
      <c r="AD120" s="149"/>
      <c r="AE120" s="149"/>
      <c r="AF120" s="149"/>
      <c r="AG120" s="149"/>
      <c r="AH120" s="149"/>
      <c r="AI120" s="149"/>
      <c r="AJ120" s="149"/>
      <c r="AK120" s="149"/>
      <c r="AL120" s="149"/>
      <c r="AM120" s="149"/>
      <c r="AN120" s="149"/>
      <c r="AO120" s="149"/>
      <c r="AP120" s="149"/>
      <c r="AQ120" s="149"/>
      <c r="AR120" s="149"/>
      <c r="AS120" s="149"/>
      <c r="AT120" s="140"/>
      <c r="AU120" s="149"/>
      <c r="AV120" s="149"/>
      <c r="AW120" s="149"/>
      <c r="AX120" s="149"/>
      <c r="AY120" s="149"/>
      <c r="AZ120" s="149"/>
      <c r="BA120" s="149"/>
      <c r="BC120" s="149"/>
      <c r="BD120" s="149"/>
      <c r="BF120" s="149"/>
      <c r="BG120" s="149"/>
      <c r="BH120" s="140"/>
      <c r="BI120" s="149"/>
      <c r="BJ120" s="149"/>
      <c r="BK120" s="149"/>
      <c r="BL120" s="149"/>
      <c r="BM120" s="107"/>
      <c r="BN120" s="107"/>
      <c r="BO120" s="107"/>
      <c r="BP120" s="107"/>
      <c r="BQ120" s="107"/>
      <c r="BR120" s="107"/>
      <c r="BS120" s="107"/>
    </row>
    <row r="121" spans="1:71" ht="29.25" customHeight="1" x14ac:dyDescent="0.3">
      <c r="A121" s="107"/>
      <c r="B121" s="107"/>
      <c r="C121" s="135" t="s">
        <v>691</v>
      </c>
      <c r="D121" s="107"/>
      <c r="E121" s="107"/>
      <c r="F121" s="107"/>
      <c r="G121" s="107"/>
      <c r="H121" s="107"/>
      <c r="I121" s="107"/>
      <c r="J121" s="107"/>
      <c r="K121" s="107"/>
      <c r="M121" s="107"/>
      <c r="N121" s="107"/>
      <c r="O121" s="107"/>
      <c r="P121" s="107"/>
      <c r="Q121" s="107"/>
      <c r="R121" s="107"/>
      <c r="S121" s="107"/>
      <c r="T121" s="107"/>
      <c r="U121" s="107"/>
      <c r="V121" s="107"/>
      <c r="W121" s="107"/>
      <c r="X121" s="107"/>
      <c r="Y121" s="107"/>
      <c r="Z121" s="107"/>
      <c r="AA121" s="107"/>
      <c r="AB121" s="107"/>
      <c r="AC121" s="149"/>
      <c r="AD121" s="149"/>
      <c r="AE121" s="149"/>
      <c r="AF121" s="149"/>
      <c r="AG121" s="149"/>
      <c r="AH121" s="149"/>
      <c r="AI121" s="149"/>
      <c r="AJ121" s="149"/>
      <c r="AK121" s="149"/>
      <c r="AL121" s="149"/>
      <c r="AM121" s="149"/>
      <c r="AN121" s="149"/>
      <c r="AO121" s="149"/>
      <c r="AP121" s="149"/>
      <c r="AQ121" s="149"/>
      <c r="AR121" s="149"/>
      <c r="AS121" s="149"/>
      <c r="AT121" s="140"/>
      <c r="AU121" s="149"/>
      <c r="AV121" s="149"/>
      <c r="AW121" s="149"/>
      <c r="AX121" s="149"/>
      <c r="AY121" s="149"/>
      <c r="AZ121" s="149"/>
      <c r="BA121" s="149"/>
      <c r="BC121" s="149"/>
      <c r="BD121" s="149"/>
      <c r="BF121" s="149"/>
      <c r="BG121" s="149"/>
      <c r="BH121" s="140"/>
      <c r="BI121" s="149"/>
      <c r="BJ121" s="149"/>
      <c r="BK121" s="149"/>
      <c r="BL121" s="149"/>
      <c r="BM121" s="107"/>
      <c r="BN121" s="107"/>
      <c r="BO121" s="107"/>
      <c r="BP121" s="107"/>
      <c r="BQ121" s="107"/>
      <c r="BR121" s="107"/>
      <c r="BS121" s="107"/>
    </row>
    <row r="122" spans="1:71" ht="29.25" customHeight="1" x14ac:dyDescent="0.3">
      <c r="A122" s="107"/>
      <c r="B122" s="107"/>
      <c r="C122" s="135" t="s">
        <v>692</v>
      </c>
      <c r="D122" s="107"/>
      <c r="E122" s="107"/>
      <c r="F122" s="107"/>
      <c r="G122" s="107"/>
      <c r="H122" s="107"/>
      <c r="I122" s="107"/>
      <c r="J122" s="107"/>
      <c r="K122" s="107"/>
      <c r="M122" s="107"/>
      <c r="N122" s="107"/>
      <c r="O122" s="107"/>
      <c r="P122" s="107"/>
      <c r="Q122" s="107"/>
      <c r="R122" s="107"/>
      <c r="S122" s="107"/>
      <c r="T122" s="107"/>
      <c r="U122" s="107"/>
      <c r="V122" s="107"/>
      <c r="W122" s="107"/>
      <c r="X122" s="107"/>
      <c r="Y122" s="107"/>
      <c r="Z122" s="107"/>
      <c r="AA122" s="107"/>
      <c r="AB122" s="107"/>
      <c r="AC122" s="149"/>
      <c r="AD122" s="149"/>
      <c r="AE122" s="149"/>
      <c r="AF122" s="149"/>
      <c r="AG122" s="149"/>
      <c r="AH122" s="149"/>
      <c r="AI122" s="149"/>
      <c r="AJ122" s="149"/>
      <c r="AK122" s="149"/>
      <c r="AL122" s="149"/>
      <c r="AM122" s="149"/>
      <c r="AN122" s="149"/>
      <c r="AO122" s="149"/>
      <c r="AP122" s="149"/>
      <c r="AQ122" s="149"/>
      <c r="AR122" s="149"/>
      <c r="AS122" s="149"/>
      <c r="AT122" s="140"/>
      <c r="AU122" s="149"/>
      <c r="AV122" s="149"/>
      <c r="AW122" s="149"/>
      <c r="AX122" s="149"/>
      <c r="AY122" s="149"/>
      <c r="AZ122" s="149"/>
      <c r="BA122" s="149"/>
      <c r="BC122" s="149"/>
      <c r="BD122" s="149"/>
      <c r="BF122" s="149"/>
      <c r="BG122" s="149"/>
      <c r="BH122" s="140"/>
      <c r="BI122" s="149"/>
      <c r="BJ122" s="149"/>
      <c r="BK122" s="149"/>
      <c r="BL122" s="149"/>
      <c r="BM122" s="107"/>
      <c r="BN122" s="107"/>
      <c r="BO122" s="107"/>
      <c r="BP122" s="107"/>
      <c r="BQ122" s="107"/>
      <c r="BR122" s="107"/>
      <c r="BS122" s="107"/>
    </row>
    <row r="123" spans="1:71" ht="29.25" customHeight="1" x14ac:dyDescent="0.3">
      <c r="A123" s="107"/>
      <c r="B123" s="107"/>
      <c r="C123" s="135" t="s">
        <v>693</v>
      </c>
      <c r="D123" s="107"/>
      <c r="E123" s="107"/>
      <c r="F123" s="107"/>
      <c r="G123" s="107"/>
      <c r="H123" s="107"/>
      <c r="I123" s="107"/>
      <c r="J123" s="107"/>
      <c r="K123" s="107"/>
      <c r="M123" s="107"/>
      <c r="N123" s="107"/>
      <c r="O123" s="107"/>
      <c r="P123" s="107"/>
      <c r="Q123" s="107"/>
      <c r="R123" s="107"/>
      <c r="S123" s="107"/>
      <c r="T123" s="107"/>
      <c r="U123" s="107"/>
      <c r="V123" s="107"/>
      <c r="W123" s="107"/>
      <c r="X123" s="107"/>
      <c r="Y123" s="107"/>
      <c r="Z123" s="107"/>
      <c r="AA123" s="107"/>
      <c r="AB123" s="107"/>
      <c r="AC123" s="149"/>
      <c r="AD123" s="149"/>
      <c r="AE123" s="149"/>
      <c r="AF123" s="149"/>
      <c r="AG123" s="149"/>
      <c r="AH123" s="149"/>
      <c r="AI123" s="149"/>
      <c r="AJ123" s="149"/>
      <c r="AK123" s="149"/>
      <c r="AL123" s="149"/>
      <c r="AM123" s="149"/>
      <c r="AN123" s="149"/>
      <c r="AO123" s="149"/>
      <c r="AP123" s="149"/>
      <c r="AQ123" s="149"/>
      <c r="AR123" s="149"/>
      <c r="AS123" s="149"/>
      <c r="AT123" s="140"/>
      <c r="AU123" s="149"/>
      <c r="AV123" s="149"/>
      <c r="AW123" s="149"/>
      <c r="AX123" s="149"/>
      <c r="AY123" s="149"/>
      <c r="AZ123" s="149"/>
      <c r="BA123" s="149"/>
      <c r="BC123" s="149"/>
      <c r="BD123" s="149"/>
      <c r="BF123" s="149"/>
      <c r="BG123" s="149"/>
      <c r="BH123" s="140"/>
      <c r="BI123" s="149"/>
      <c r="BJ123" s="149"/>
      <c r="BK123" s="149"/>
      <c r="BL123" s="149"/>
      <c r="BM123" s="107"/>
      <c r="BN123" s="107"/>
      <c r="BO123" s="107"/>
      <c r="BP123" s="107"/>
      <c r="BQ123" s="107"/>
      <c r="BR123" s="107"/>
      <c r="BS123" s="107"/>
    </row>
    <row r="124" spans="1:71" ht="29.25" customHeight="1" x14ac:dyDescent="0.3">
      <c r="A124" s="107"/>
      <c r="B124" s="107"/>
      <c r="C124" s="135" t="s">
        <v>694</v>
      </c>
      <c r="D124" s="107"/>
      <c r="E124" s="107"/>
      <c r="F124" s="107"/>
      <c r="G124" s="107"/>
      <c r="H124" s="107"/>
      <c r="I124" s="107"/>
      <c r="J124" s="107"/>
      <c r="K124" s="107"/>
      <c r="M124" s="107"/>
      <c r="N124" s="107"/>
      <c r="O124" s="107"/>
      <c r="P124" s="107"/>
      <c r="Q124" s="107"/>
      <c r="R124" s="107"/>
      <c r="S124" s="107"/>
      <c r="T124" s="107"/>
      <c r="U124" s="107"/>
      <c r="V124" s="107"/>
      <c r="W124" s="107"/>
      <c r="X124" s="107"/>
      <c r="Y124" s="107"/>
      <c r="Z124" s="107"/>
      <c r="AA124" s="107"/>
      <c r="AB124" s="107"/>
      <c r="AC124" s="149"/>
      <c r="AD124" s="149"/>
      <c r="AE124" s="149"/>
      <c r="AF124" s="149"/>
      <c r="AG124" s="149"/>
      <c r="AH124" s="149"/>
      <c r="AI124" s="149"/>
      <c r="AJ124" s="149"/>
      <c r="AK124" s="149"/>
      <c r="AL124" s="149"/>
      <c r="AM124" s="149"/>
      <c r="AN124" s="149"/>
      <c r="AO124" s="149"/>
      <c r="AP124" s="149"/>
      <c r="AQ124" s="149"/>
      <c r="AR124" s="149"/>
      <c r="AS124" s="149"/>
      <c r="AT124" s="140"/>
      <c r="AU124" s="149"/>
      <c r="AV124" s="149"/>
      <c r="AW124" s="149"/>
      <c r="AX124" s="149"/>
      <c r="AY124" s="149"/>
      <c r="AZ124" s="149"/>
      <c r="BA124" s="149"/>
      <c r="BC124" s="149"/>
      <c r="BD124" s="149"/>
      <c r="BF124" s="149"/>
      <c r="BG124" s="149"/>
      <c r="BH124" s="140"/>
      <c r="BI124" s="149"/>
      <c r="BJ124" s="149"/>
      <c r="BK124" s="149"/>
      <c r="BL124" s="149"/>
      <c r="BM124" s="107"/>
      <c r="BN124" s="107"/>
      <c r="BO124" s="107"/>
      <c r="BP124" s="107"/>
      <c r="BQ124" s="107"/>
      <c r="BR124" s="107"/>
      <c r="BS124" s="107"/>
    </row>
    <row r="125" spans="1:71" ht="29.25" customHeight="1" x14ac:dyDescent="0.3">
      <c r="A125" s="107"/>
      <c r="B125" s="107"/>
      <c r="C125" s="135" t="s">
        <v>695</v>
      </c>
      <c r="D125" s="107"/>
      <c r="E125" s="107"/>
      <c r="F125" s="107"/>
      <c r="G125" s="107"/>
      <c r="H125" s="107"/>
      <c r="I125" s="107"/>
      <c r="J125" s="107"/>
      <c r="K125" s="107"/>
      <c r="M125" s="107"/>
      <c r="N125" s="107"/>
      <c r="O125" s="107"/>
      <c r="P125" s="107"/>
      <c r="Q125" s="107"/>
      <c r="R125" s="107"/>
      <c r="S125" s="107"/>
      <c r="T125" s="107"/>
      <c r="U125" s="107"/>
      <c r="V125" s="107"/>
      <c r="W125" s="107"/>
      <c r="X125" s="107"/>
      <c r="Y125" s="107"/>
      <c r="Z125" s="107"/>
      <c r="AA125" s="107"/>
      <c r="AB125" s="107"/>
      <c r="AC125" s="149"/>
      <c r="AD125" s="149"/>
      <c r="AE125" s="149"/>
      <c r="AF125" s="149"/>
      <c r="AG125" s="149"/>
      <c r="AH125" s="149"/>
      <c r="AI125" s="149"/>
      <c r="AJ125" s="149"/>
      <c r="AK125" s="149"/>
      <c r="AL125" s="149"/>
      <c r="AM125" s="149"/>
      <c r="AN125" s="149"/>
      <c r="AO125" s="149"/>
      <c r="AP125" s="149"/>
      <c r="AQ125" s="149"/>
      <c r="AR125" s="149"/>
      <c r="AS125" s="149"/>
      <c r="AT125" s="140"/>
      <c r="AU125" s="149"/>
      <c r="AV125" s="149"/>
      <c r="AW125" s="149"/>
      <c r="AX125" s="149"/>
      <c r="AY125" s="149"/>
      <c r="AZ125" s="149"/>
      <c r="BA125" s="149"/>
      <c r="BC125" s="149"/>
      <c r="BD125" s="149"/>
      <c r="BF125" s="149"/>
      <c r="BG125" s="149"/>
      <c r="BH125" s="140"/>
      <c r="BI125" s="149"/>
      <c r="BJ125" s="149"/>
      <c r="BK125" s="149"/>
      <c r="BL125" s="149"/>
      <c r="BM125" s="107"/>
      <c r="BN125" s="107"/>
      <c r="BO125" s="107"/>
      <c r="BP125" s="107"/>
      <c r="BQ125" s="107"/>
      <c r="BR125" s="107"/>
      <c r="BS125" s="107"/>
    </row>
    <row r="126" spans="1:71" ht="29.25" customHeight="1" x14ac:dyDescent="0.3">
      <c r="A126" s="107"/>
      <c r="B126" s="107"/>
      <c r="C126" s="135" t="s">
        <v>696</v>
      </c>
      <c r="D126" s="107"/>
      <c r="E126" s="107"/>
      <c r="F126" s="107"/>
      <c r="G126" s="107"/>
      <c r="H126" s="107"/>
      <c r="I126" s="107"/>
      <c r="J126" s="107"/>
      <c r="K126" s="107"/>
      <c r="M126" s="107"/>
      <c r="N126" s="107"/>
      <c r="O126" s="107"/>
      <c r="P126" s="107"/>
      <c r="Q126" s="107"/>
      <c r="R126" s="107"/>
      <c r="S126" s="107"/>
      <c r="T126" s="107"/>
      <c r="U126" s="107"/>
      <c r="V126" s="107"/>
      <c r="W126" s="107"/>
      <c r="X126" s="107"/>
      <c r="Y126" s="107"/>
      <c r="Z126" s="107"/>
      <c r="AA126" s="107"/>
      <c r="AB126" s="107"/>
      <c r="AC126" s="149"/>
      <c r="AD126" s="149"/>
      <c r="AE126" s="149"/>
      <c r="AF126" s="149"/>
      <c r="AG126" s="149"/>
      <c r="AH126" s="149"/>
      <c r="AI126" s="149"/>
      <c r="AJ126" s="149"/>
      <c r="AK126" s="149"/>
      <c r="AL126" s="149"/>
      <c r="AM126" s="149"/>
      <c r="AN126" s="149"/>
      <c r="AO126" s="149"/>
      <c r="AP126" s="149"/>
      <c r="AQ126" s="149"/>
      <c r="AR126" s="149"/>
      <c r="AS126" s="149"/>
      <c r="AT126" s="140"/>
      <c r="AU126" s="149"/>
      <c r="AV126" s="149"/>
      <c r="AW126" s="149"/>
      <c r="AX126" s="149"/>
      <c r="AY126" s="149"/>
      <c r="AZ126" s="149"/>
      <c r="BA126" s="149"/>
      <c r="BC126" s="149"/>
      <c r="BD126" s="149"/>
      <c r="BF126" s="149"/>
      <c r="BG126" s="149"/>
      <c r="BH126" s="140"/>
      <c r="BI126" s="149"/>
      <c r="BJ126" s="149"/>
      <c r="BK126" s="149"/>
      <c r="BL126" s="149"/>
      <c r="BM126" s="107"/>
      <c r="BN126" s="107"/>
      <c r="BO126" s="107"/>
      <c r="BP126" s="107"/>
      <c r="BQ126" s="107"/>
      <c r="BR126" s="107"/>
      <c r="BS126" s="107"/>
    </row>
    <row r="127" spans="1:71" ht="29.25" customHeight="1" x14ac:dyDescent="0.3">
      <c r="A127" s="107"/>
      <c r="B127" s="107"/>
      <c r="C127" s="135" t="s">
        <v>697</v>
      </c>
      <c r="D127" s="107"/>
      <c r="E127" s="107"/>
      <c r="F127" s="107"/>
      <c r="G127" s="107"/>
      <c r="H127" s="107"/>
      <c r="I127" s="107"/>
      <c r="J127" s="107"/>
      <c r="K127" s="107"/>
      <c r="M127" s="107"/>
      <c r="N127" s="107"/>
      <c r="O127" s="107"/>
      <c r="P127" s="107"/>
      <c r="Q127" s="107"/>
      <c r="R127" s="107"/>
      <c r="S127" s="107"/>
      <c r="T127" s="107"/>
      <c r="U127" s="107"/>
      <c r="V127" s="107"/>
      <c r="W127" s="107"/>
      <c r="X127" s="107"/>
      <c r="Y127" s="107"/>
      <c r="Z127" s="107"/>
      <c r="AA127" s="107"/>
      <c r="AB127" s="107"/>
      <c r="AC127" s="149"/>
      <c r="AD127" s="149"/>
      <c r="AE127" s="149"/>
      <c r="AF127" s="149"/>
      <c r="AG127" s="149"/>
      <c r="AH127" s="149"/>
      <c r="AI127" s="149"/>
      <c r="AJ127" s="149"/>
      <c r="AK127" s="149"/>
      <c r="AL127" s="149"/>
      <c r="AM127" s="149"/>
      <c r="AN127" s="149"/>
      <c r="AO127" s="149"/>
      <c r="AP127" s="149"/>
      <c r="AQ127" s="149"/>
      <c r="AR127" s="149"/>
      <c r="AS127" s="149"/>
      <c r="AT127" s="140"/>
      <c r="AU127" s="149"/>
      <c r="AV127" s="149"/>
      <c r="AW127" s="149"/>
      <c r="AX127" s="149"/>
      <c r="AY127" s="149"/>
      <c r="AZ127" s="149"/>
      <c r="BA127" s="149"/>
      <c r="BC127" s="149"/>
      <c r="BD127" s="149"/>
      <c r="BF127" s="149"/>
      <c r="BG127" s="149"/>
      <c r="BI127" s="149"/>
      <c r="BJ127" s="149"/>
      <c r="BK127" s="149"/>
      <c r="BL127" s="149"/>
      <c r="BM127" s="107"/>
      <c r="BN127" s="107"/>
      <c r="BO127" s="107"/>
      <c r="BP127" s="107"/>
      <c r="BQ127" s="107"/>
      <c r="BR127" s="107"/>
      <c r="BS127" s="107"/>
    </row>
    <row r="128" spans="1:71" ht="29.25" customHeight="1" x14ac:dyDescent="0.3">
      <c r="A128" s="107"/>
      <c r="B128" s="107"/>
      <c r="C128" s="135" t="s">
        <v>698</v>
      </c>
      <c r="D128" s="107"/>
      <c r="E128" s="107"/>
      <c r="F128" s="107"/>
      <c r="G128" s="107"/>
      <c r="H128" s="107"/>
      <c r="I128" s="107"/>
      <c r="J128" s="107"/>
      <c r="K128" s="107"/>
      <c r="M128" s="107"/>
      <c r="N128" s="107"/>
      <c r="O128" s="107"/>
      <c r="P128" s="107"/>
      <c r="Q128" s="107"/>
      <c r="R128" s="107"/>
      <c r="S128" s="107"/>
      <c r="T128" s="107"/>
      <c r="U128" s="107"/>
      <c r="V128" s="107"/>
      <c r="W128" s="107"/>
      <c r="X128" s="107"/>
      <c r="Y128" s="107"/>
      <c r="Z128" s="107"/>
      <c r="AA128" s="107"/>
      <c r="AB128" s="107"/>
      <c r="AC128" s="149"/>
      <c r="AD128" s="149"/>
      <c r="AE128" s="149"/>
      <c r="AF128" s="149"/>
      <c r="AG128" s="149"/>
      <c r="AH128" s="149"/>
      <c r="AI128" s="149"/>
      <c r="AJ128" s="149"/>
      <c r="AK128" s="149"/>
      <c r="AL128" s="149"/>
      <c r="AM128" s="149"/>
      <c r="AN128" s="149"/>
      <c r="AO128" s="149"/>
      <c r="AP128" s="149"/>
      <c r="AQ128" s="149"/>
      <c r="AR128" s="149"/>
      <c r="AS128" s="149"/>
      <c r="AT128" s="140"/>
      <c r="AU128" s="149"/>
      <c r="AV128" s="149"/>
      <c r="AW128" s="149"/>
      <c r="AX128" s="149"/>
      <c r="AY128" s="149"/>
      <c r="AZ128" s="149"/>
      <c r="BA128" s="149"/>
      <c r="BC128" s="149"/>
      <c r="BD128" s="149"/>
      <c r="BF128" s="149"/>
      <c r="BG128" s="149"/>
      <c r="BI128" s="149"/>
      <c r="BJ128" s="149"/>
      <c r="BK128" s="149"/>
      <c r="BL128" s="149"/>
      <c r="BM128" s="107"/>
      <c r="BN128" s="107"/>
      <c r="BO128" s="107"/>
      <c r="BP128" s="107"/>
      <c r="BQ128" s="107"/>
      <c r="BR128" s="107"/>
      <c r="BS128" s="107"/>
    </row>
    <row r="129" spans="1:71" ht="29.25" customHeight="1" x14ac:dyDescent="0.3">
      <c r="A129" s="107"/>
      <c r="B129" s="107"/>
      <c r="C129" s="135" t="s">
        <v>699</v>
      </c>
      <c r="D129" s="107"/>
      <c r="E129" s="107"/>
      <c r="F129" s="107"/>
      <c r="G129" s="107"/>
      <c r="H129" s="107"/>
      <c r="I129" s="107"/>
      <c r="J129" s="107"/>
      <c r="K129" s="107"/>
      <c r="M129" s="107"/>
      <c r="N129" s="107"/>
      <c r="O129" s="107"/>
      <c r="P129" s="107"/>
      <c r="Q129" s="107"/>
      <c r="R129" s="107"/>
      <c r="S129" s="107"/>
      <c r="T129" s="107"/>
      <c r="U129" s="107"/>
      <c r="V129" s="107"/>
      <c r="W129" s="107"/>
      <c r="X129" s="107"/>
      <c r="Y129" s="107"/>
      <c r="Z129" s="107"/>
      <c r="AA129" s="107"/>
      <c r="AB129" s="107"/>
      <c r="AC129" s="149"/>
      <c r="AD129" s="149"/>
      <c r="AE129" s="149"/>
      <c r="AF129" s="149"/>
      <c r="AG129" s="149"/>
      <c r="AH129" s="149"/>
      <c r="AI129" s="149"/>
      <c r="AJ129" s="149"/>
      <c r="AK129" s="149"/>
      <c r="AL129" s="149"/>
      <c r="AM129" s="149"/>
      <c r="AN129" s="149"/>
      <c r="AO129" s="149"/>
      <c r="AP129" s="149"/>
      <c r="AQ129" s="149"/>
      <c r="AR129" s="149"/>
      <c r="AS129" s="149"/>
      <c r="AT129" s="140"/>
      <c r="AU129" s="149"/>
      <c r="AV129" s="149"/>
      <c r="AW129" s="149"/>
      <c r="AX129" s="149"/>
      <c r="AY129" s="149"/>
      <c r="AZ129" s="149"/>
      <c r="BA129" s="149"/>
      <c r="BC129" s="149"/>
      <c r="BD129" s="149"/>
      <c r="BE129" s="149"/>
      <c r="BF129" s="149"/>
      <c r="BG129" s="149"/>
      <c r="BI129" s="149"/>
      <c r="BJ129" s="149"/>
      <c r="BK129" s="149"/>
      <c r="BL129" s="149"/>
      <c r="BM129" s="107"/>
      <c r="BN129" s="107"/>
      <c r="BO129" s="107"/>
      <c r="BP129" s="107"/>
      <c r="BQ129" s="107"/>
      <c r="BR129" s="107"/>
      <c r="BS129" s="107"/>
    </row>
    <row r="130" spans="1:71" ht="29.25" customHeight="1" x14ac:dyDescent="0.3">
      <c r="A130" s="107"/>
      <c r="B130" s="107"/>
      <c r="C130" s="135" t="s">
        <v>1421</v>
      </c>
      <c r="D130" s="107"/>
      <c r="E130" s="107"/>
      <c r="F130" s="107"/>
      <c r="G130" s="107"/>
      <c r="H130" s="107"/>
      <c r="I130" s="107"/>
      <c r="J130" s="107"/>
      <c r="K130" s="107"/>
      <c r="M130" s="107"/>
      <c r="N130" s="107"/>
      <c r="O130" s="107"/>
      <c r="P130" s="107"/>
      <c r="Q130" s="107"/>
      <c r="R130" s="107"/>
      <c r="S130" s="107"/>
      <c r="T130" s="107"/>
      <c r="U130" s="107"/>
      <c r="V130" s="107"/>
      <c r="W130" s="107"/>
      <c r="X130" s="107"/>
      <c r="Y130" s="107"/>
      <c r="Z130" s="107"/>
      <c r="AA130" s="107"/>
      <c r="AB130" s="107"/>
      <c r="AC130" s="149"/>
      <c r="AD130" s="149"/>
      <c r="AE130" s="149"/>
      <c r="AF130" s="149"/>
      <c r="AG130" s="149"/>
      <c r="AH130" s="149"/>
      <c r="AI130" s="149"/>
      <c r="AJ130" s="149"/>
      <c r="AK130" s="149"/>
      <c r="AL130" s="149"/>
      <c r="AM130" s="149"/>
      <c r="AN130" s="149"/>
      <c r="AO130" s="149"/>
      <c r="AP130" s="149"/>
      <c r="AQ130" s="149"/>
      <c r="AR130" s="149"/>
      <c r="AS130" s="149"/>
      <c r="AT130" s="140"/>
      <c r="AU130" s="149"/>
      <c r="AV130" s="149"/>
      <c r="AW130" s="149"/>
      <c r="AX130" s="149"/>
      <c r="AY130" s="149"/>
      <c r="AZ130" s="149"/>
      <c r="BA130" s="149"/>
      <c r="BC130" s="149"/>
      <c r="BD130" s="149"/>
      <c r="BE130" s="149"/>
      <c r="BF130" s="149"/>
      <c r="BG130" s="149"/>
      <c r="BI130" s="149"/>
      <c r="BJ130" s="149"/>
      <c r="BK130" s="149"/>
      <c r="BL130" s="149"/>
      <c r="BM130" s="107"/>
      <c r="BN130" s="107"/>
      <c r="BO130" s="107"/>
      <c r="BP130" s="107"/>
      <c r="BQ130" s="107"/>
      <c r="BR130" s="107"/>
      <c r="BS130" s="107"/>
    </row>
    <row r="131" spans="1:71" ht="29.25" customHeight="1" x14ac:dyDescent="0.3">
      <c r="A131" s="107"/>
      <c r="B131" s="107"/>
      <c r="C131" s="140"/>
      <c r="D131" s="107"/>
      <c r="E131" s="107"/>
      <c r="F131" s="107"/>
      <c r="G131" s="107"/>
      <c r="H131" s="107"/>
      <c r="I131" s="107"/>
      <c r="J131" s="107"/>
      <c r="K131" s="107"/>
      <c r="M131" s="107"/>
      <c r="N131" s="107"/>
      <c r="O131" s="107"/>
      <c r="P131" s="107"/>
      <c r="Q131" s="107"/>
      <c r="R131" s="107"/>
      <c r="S131" s="107"/>
      <c r="T131" s="107"/>
      <c r="U131" s="107"/>
      <c r="V131" s="107"/>
      <c r="W131" s="107"/>
      <c r="X131" s="107"/>
      <c r="Y131" s="107"/>
      <c r="Z131" s="107"/>
      <c r="AA131" s="107"/>
      <c r="AB131" s="107"/>
      <c r="AC131" s="149"/>
      <c r="AD131" s="149"/>
      <c r="AE131" s="149"/>
      <c r="AF131" s="149"/>
      <c r="AG131" s="149"/>
      <c r="AH131" s="149"/>
      <c r="AI131" s="149"/>
      <c r="AJ131" s="149"/>
      <c r="AK131" s="149"/>
      <c r="AL131" s="149"/>
      <c r="AM131" s="149"/>
      <c r="AN131" s="149"/>
      <c r="AO131" s="149"/>
      <c r="AP131" s="149"/>
      <c r="AQ131" s="149"/>
      <c r="AR131" s="149"/>
      <c r="AS131" s="149"/>
      <c r="AT131" s="140"/>
      <c r="AU131" s="149"/>
      <c r="AV131" s="149"/>
      <c r="AW131" s="149"/>
      <c r="AX131" s="149"/>
      <c r="AY131" s="149"/>
      <c r="AZ131" s="149"/>
      <c r="BA131" s="149"/>
      <c r="BC131" s="149"/>
      <c r="BD131" s="149"/>
      <c r="BE131" s="149"/>
      <c r="BF131" s="149"/>
      <c r="BG131" s="149"/>
      <c r="BI131" s="149"/>
      <c r="BJ131" s="149"/>
      <c r="BK131" s="149"/>
      <c r="BL131" s="149"/>
      <c r="BM131" s="107"/>
      <c r="BN131" s="107"/>
      <c r="BO131" s="107"/>
      <c r="BP131" s="107"/>
      <c r="BQ131" s="107"/>
      <c r="BR131" s="107"/>
      <c r="BS131" s="107"/>
    </row>
    <row r="132" spans="1:71" ht="29.25" customHeight="1" x14ac:dyDescent="0.3">
      <c r="A132" s="107"/>
      <c r="B132" s="107"/>
      <c r="C132" s="140"/>
      <c r="D132" s="107"/>
      <c r="E132" s="107"/>
      <c r="F132" s="107"/>
      <c r="G132" s="107"/>
      <c r="H132" s="107"/>
      <c r="I132" s="107"/>
      <c r="J132" s="107"/>
      <c r="K132" s="107"/>
      <c r="M132" s="107"/>
      <c r="N132" s="107"/>
      <c r="O132" s="107"/>
      <c r="P132" s="107"/>
      <c r="Q132" s="107"/>
      <c r="R132" s="107"/>
      <c r="S132" s="107"/>
      <c r="T132" s="107"/>
      <c r="U132" s="107"/>
      <c r="V132" s="107"/>
      <c r="W132" s="107"/>
      <c r="X132" s="107"/>
      <c r="Y132" s="107"/>
      <c r="Z132" s="107"/>
      <c r="AA132" s="107"/>
      <c r="AB132" s="107"/>
      <c r="AC132" s="149"/>
      <c r="AD132" s="149"/>
      <c r="AE132" s="149"/>
      <c r="AF132" s="149"/>
      <c r="AG132" s="149"/>
      <c r="AH132" s="149"/>
      <c r="AI132" s="149"/>
      <c r="AJ132" s="149"/>
      <c r="AK132" s="149"/>
      <c r="AL132" s="149"/>
      <c r="AM132" s="149"/>
      <c r="AN132" s="149"/>
      <c r="AO132" s="149"/>
      <c r="AP132" s="149"/>
      <c r="AQ132" s="149"/>
      <c r="AR132" s="149"/>
      <c r="AS132" s="149"/>
      <c r="AT132" s="140"/>
      <c r="AU132" s="149"/>
      <c r="AV132" s="149"/>
      <c r="AW132" s="149"/>
      <c r="AX132" s="149"/>
      <c r="AY132" s="149"/>
      <c r="AZ132" s="149"/>
      <c r="BA132" s="149"/>
      <c r="BC132" s="149"/>
      <c r="BD132" s="149"/>
      <c r="BE132" s="149"/>
      <c r="BF132" s="149"/>
      <c r="BG132" s="149"/>
      <c r="BH132" s="149"/>
      <c r="BI132" s="149"/>
      <c r="BJ132" s="149"/>
      <c r="BK132" s="149"/>
      <c r="BL132" s="149"/>
      <c r="BM132" s="107"/>
      <c r="BN132" s="107"/>
      <c r="BO132" s="107"/>
      <c r="BP132" s="107"/>
      <c r="BQ132" s="107"/>
      <c r="BR132" s="107"/>
      <c r="BS132" s="107"/>
    </row>
    <row r="133" spans="1:71" ht="29.25" customHeight="1" x14ac:dyDescent="0.3">
      <c r="A133" s="107"/>
      <c r="B133" s="107"/>
      <c r="C133" s="140"/>
      <c r="D133" s="107"/>
      <c r="E133" s="107"/>
      <c r="F133" s="107"/>
      <c r="G133" s="107"/>
      <c r="H133" s="107"/>
      <c r="I133" s="107"/>
      <c r="J133" s="107"/>
      <c r="K133" s="107"/>
      <c r="M133" s="107"/>
      <c r="N133" s="107"/>
      <c r="O133" s="107"/>
      <c r="P133" s="107"/>
      <c r="Q133" s="107"/>
      <c r="R133" s="107"/>
      <c r="S133" s="107"/>
      <c r="T133" s="107"/>
      <c r="U133" s="107"/>
      <c r="V133" s="107"/>
      <c r="W133" s="107"/>
      <c r="X133" s="107"/>
      <c r="Y133" s="107"/>
      <c r="Z133" s="107"/>
      <c r="AA133" s="107"/>
      <c r="AB133" s="107"/>
      <c r="AC133" s="149"/>
      <c r="AD133" s="149"/>
      <c r="AE133" s="149"/>
      <c r="AF133" s="149"/>
      <c r="AG133" s="149"/>
      <c r="AH133" s="149"/>
      <c r="AI133" s="149"/>
      <c r="AJ133" s="149"/>
      <c r="AK133" s="149"/>
      <c r="AL133" s="149"/>
      <c r="AM133" s="149"/>
      <c r="AN133" s="149"/>
      <c r="AO133" s="149"/>
      <c r="AP133" s="149"/>
      <c r="AQ133" s="149"/>
      <c r="AR133" s="149"/>
      <c r="AS133" s="149"/>
      <c r="AU133" s="149"/>
      <c r="AV133" s="149"/>
      <c r="AW133" s="149"/>
      <c r="AX133" s="149"/>
      <c r="AY133" s="149"/>
      <c r="AZ133" s="149"/>
      <c r="BA133" s="149"/>
      <c r="BC133" s="149"/>
      <c r="BD133" s="149"/>
      <c r="BE133" s="149"/>
      <c r="BF133" s="149"/>
      <c r="BG133" s="149"/>
      <c r="BH133" s="149"/>
      <c r="BI133" s="149"/>
      <c r="BJ133" s="149"/>
      <c r="BK133" s="149"/>
      <c r="BL133" s="149"/>
      <c r="BM133" s="107"/>
      <c r="BN133" s="107"/>
      <c r="BO133" s="107"/>
      <c r="BP133" s="107"/>
      <c r="BQ133" s="107"/>
      <c r="BR133" s="107"/>
      <c r="BS133" s="107"/>
    </row>
    <row r="134" spans="1:71" ht="29.25" customHeight="1" x14ac:dyDescent="0.3">
      <c r="A134" s="107"/>
      <c r="B134" s="107"/>
      <c r="C134" s="140"/>
      <c r="D134" s="107"/>
      <c r="E134" s="107"/>
      <c r="F134" s="107"/>
      <c r="G134" s="107"/>
      <c r="H134" s="107"/>
      <c r="I134" s="107"/>
      <c r="J134" s="107"/>
      <c r="K134" s="107"/>
      <c r="M134" s="107"/>
      <c r="N134" s="107"/>
      <c r="O134" s="107"/>
      <c r="P134" s="107"/>
      <c r="Q134" s="107"/>
      <c r="R134" s="107"/>
      <c r="S134" s="107"/>
      <c r="T134" s="107"/>
      <c r="U134" s="107"/>
      <c r="V134" s="107"/>
      <c r="W134" s="107"/>
      <c r="X134" s="107"/>
      <c r="Y134" s="107"/>
      <c r="Z134" s="107"/>
      <c r="AA134" s="107"/>
      <c r="AB134" s="107"/>
      <c r="AC134" s="149"/>
      <c r="AD134" s="149"/>
      <c r="AE134" s="149"/>
      <c r="AF134" s="149"/>
      <c r="AG134" s="149"/>
      <c r="AH134" s="149"/>
      <c r="AI134" s="149"/>
      <c r="AJ134" s="149"/>
      <c r="AK134" s="149"/>
      <c r="AL134" s="149"/>
      <c r="AM134" s="149"/>
      <c r="AN134" s="149"/>
      <c r="AO134" s="149"/>
      <c r="AP134" s="149"/>
      <c r="AQ134" s="149"/>
      <c r="AR134" s="149"/>
      <c r="AS134" s="149"/>
      <c r="AU134" s="149"/>
      <c r="AV134" s="149"/>
      <c r="AW134" s="149"/>
      <c r="AX134" s="149"/>
      <c r="AY134" s="149"/>
      <c r="AZ134" s="149"/>
      <c r="BA134" s="149"/>
      <c r="BC134" s="149"/>
      <c r="BD134" s="149"/>
      <c r="BE134" s="149"/>
      <c r="BF134" s="149"/>
      <c r="BG134" s="149"/>
      <c r="BH134" s="149"/>
      <c r="BI134" s="149"/>
      <c r="BJ134" s="149"/>
      <c r="BK134" s="149"/>
      <c r="BL134" s="149"/>
      <c r="BM134" s="107"/>
      <c r="BN134" s="107"/>
      <c r="BO134" s="107"/>
      <c r="BP134" s="107"/>
      <c r="BQ134" s="107"/>
      <c r="BR134" s="107"/>
      <c r="BS134" s="107"/>
    </row>
    <row r="135" spans="1:71" ht="29.25" customHeight="1" x14ac:dyDescent="0.3">
      <c r="A135" s="107"/>
      <c r="B135" s="107"/>
      <c r="C135" s="140"/>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49"/>
      <c r="AC135" s="149"/>
      <c r="AD135" s="149"/>
      <c r="AE135" s="149"/>
      <c r="AF135" s="149"/>
      <c r="AG135" s="149"/>
      <c r="AH135" s="149"/>
      <c r="AI135" s="149"/>
      <c r="AJ135" s="149"/>
      <c r="AK135" s="149"/>
      <c r="AL135" s="149"/>
      <c r="AM135" s="149"/>
      <c r="AN135" s="149"/>
      <c r="AO135" s="149"/>
      <c r="AP135" s="149"/>
      <c r="AQ135" s="149"/>
      <c r="AR135" s="149"/>
      <c r="AS135" s="149"/>
      <c r="AU135" s="149"/>
      <c r="AV135" s="149"/>
      <c r="AW135" s="149"/>
      <c r="AX135" s="149"/>
      <c r="AY135" s="149"/>
      <c r="AZ135" s="149"/>
      <c r="BA135" s="149"/>
      <c r="BC135" s="149"/>
      <c r="BD135" s="149"/>
      <c r="BE135" s="149"/>
      <c r="BF135" s="149"/>
      <c r="BG135" s="149"/>
      <c r="BH135" s="149"/>
      <c r="BI135" s="149"/>
      <c r="BJ135" s="149"/>
      <c r="BK135" s="149"/>
      <c r="BL135" s="149"/>
      <c r="BM135" s="107"/>
      <c r="BN135" s="107"/>
      <c r="BO135" s="107"/>
      <c r="BP135" s="107"/>
      <c r="BQ135" s="107"/>
      <c r="BR135" s="107"/>
      <c r="BS135" s="107"/>
    </row>
    <row r="136" spans="1:71" ht="29.25" customHeight="1" x14ac:dyDescent="0.3">
      <c r="A136" s="107"/>
      <c r="B136" s="107"/>
      <c r="C136" s="140"/>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49"/>
      <c r="AC136" s="149"/>
      <c r="AD136" s="149"/>
      <c r="AE136" s="149"/>
      <c r="AF136" s="149"/>
      <c r="AG136" s="149"/>
      <c r="AH136" s="149"/>
      <c r="AI136" s="149"/>
      <c r="AJ136" s="149"/>
      <c r="AK136" s="149"/>
      <c r="AL136" s="149"/>
      <c r="AM136" s="149"/>
      <c r="AN136" s="149"/>
      <c r="AO136" s="149"/>
      <c r="AP136" s="149"/>
      <c r="AQ136" s="149"/>
      <c r="AR136" s="149"/>
      <c r="AS136" s="149"/>
      <c r="AU136" s="149"/>
      <c r="AV136" s="149"/>
      <c r="AW136" s="149"/>
      <c r="AX136" s="149"/>
      <c r="AY136" s="149"/>
      <c r="AZ136" s="149"/>
      <c r="BA136" s="149"/>
      <c r="BC136" s="149"/>
      <c r="BD136" s="149"/>
      <c r="BE136" s="149"/>
      <c r="BF136" s="149"/>
      <c r="BG136" s="149"/>
      <c r="BH136" s="149"/>
      <c r="BI136" s="149"/>
      <c r="BJ136" s="149"/>
      <c r="BK136" s="149"/>
      <c r="BL136" s="149"/>
      <c r="BM136" s="107"/>
      <c r="BN136" s="107"/>
      <c r="BO136" s="107"/>
      <c r="BP136" s="107"/>
      <c r="BQ136" s="107"/>
      <c r="BR136" s="107"/>
      <c r="BS136" s="107"/>
    </row>
    <row r="137" spans="1:71" ht="29.25" customHeight="1" x14ac:dyDescent="0.3">
      <c r="A137" s="107"/>
      <c r="B137" s="107"/>
      <c r="C137" s="140"/>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49"/>
      <c r="AC137" s="149"/>
      <c r="AD137" s="149"/>
      <c r="AE137" s="149"/>
      <c r="AF137" s="149"/>
      <c r="AG137" s="149"/>
      <c r="AH137" s="149"/>
      <c r="AI137" s="149"/>
      <c r="AJ137" s="149"/>
      <c r="AK137" s="149"/>
      <c r="AL137" s="149"/>
      <c r="AM137" s="149"/>
      <c r="AN137" s="149"/>
      <c r="AO137" s="149"/>
      <c r="AP137" s="149"/>
      <c r="AQ137" s="149"/>
      <c r="AR137" s="149"/>
      <c r="AS137" s="149"/>
      <c r="AU137" s="149"/>
      <c r="AV137" s="149"/>
      <c r="AW137" s="149"/>
      <c r="AX137" s="149"/>
      <c r="AY137" s="149"/>
      <c r="AZ137" s="149"/>
      <c r="BA137" s="149"/>
      <c r="BC137" s="149"/>
      <c r="BD137" s="149"/>
      <c r="BE137" s="149"/>
      <c r="BF137" s="149"/>
      <c r="BG137" s="149"/>
      <c r="BH137" s="149"/>
      <c r="BI137" s="149"/>
      <c r="BJ137" s="149"/>
      <c r="BK137" s="149"/>
      <c r="BL137" s="149"/>
      <c r="BM137" s="107"/>
      <c r="BN137" s="107"/>
      <c r="BO137" s="107"/>
      <c r="BP137" s="107"/>
      <c r="BQ137" s="107"/>
      <c r="BR137" s="107"/>
      <c r="BS137" s="107"/>
    </row>
    <row r="138" spans="1:71" ht="29.25" customHeight="1" x14ac:dyDescent="0.3">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C138" s="149"/>
      <c r="BD138" s="149"/>
      <c r="BE138" s="149"/>
      <c r="BF138" s="149"/>
      <c r="BG138" s="149"/>
      <c r="BH138" s="149"/>
      <c r="BI138" s="149"/>
      <c r="BJ138" s="149"/>
      <c r="BK138" s="149"/>
      <c r="BL138" s="149"/>
      <c r="BM138" s="107"/>
      <c r="BN138" s="107"/>
      <c r="BO138" s="107"/>
      <c r="BP138" s="107"/>
      <c r="BQ138" s="107"/>
      <c r="BR138" s="107"/>
      <c r="BS138" s="107"/>
    </row>
    <row r="139" spans="1:71" ht="29.25" customHeight="1" x14ac:dyDescent="0.3">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C139" s="149"/>
      <c r="BD139" s="149"/>
      <c r="BE139" s="149"/>
      <c r="BF139" s="149"/>
      <c r="BG139" s="149"/>
      <c r="BH139" s="149"/>
      <c r="BI139" s="149"/>
      <c r="BJ139" s="149"/>
      <c r="BK139" s="149"/>
      <c r="BL139" s="149"/>
      <c r="BM139" s="107"/>
      <c r="BN139" s="107"/>
      <c r="BO139" s="107"/>
      <c r="BP139" s="107"/>
      <c r="BQ139" s="107"/>
      <c r="BR139" s="107"/>
      <c r="BS139" s="107"/>
    </row>
    <row r="140" spans="1:71" ht="29.25" customHeight="1" x14ac:dyDescent="0.3">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C140" s="149"/>
      <c r="BD140" s="149"/>
      <c r="BE140" s="149"/>
      <c r="BF140" s="149"/>
      <c r="BG140" s="149"/>
      <c r="BH140" s="149"/>
      <c r="BI140" s="149"/>
      <c r="BJ140" s="149"/>
      <c r="BK140" s="149"/>
      <c r="BL140" s="149"/>
      <c r="BM140" s="107"/>
      <c r="BN140" s="107"/>
      <c r="BO140" s="107"/>
      <c r="BP140" s="107"/>
      <c r="BQ140" s="107"/>
      <c r="BR140" s="107"/>
      <c r="BS140" s="107"/>
    </row>
    <row r="141" spans="1:71" ht="29.25" customHeight="1" x14ac:dyDescent="0.3">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C141" s="149"/>
      <c r="BD141" s="149"/>
      <c r="BE141" s="149"/>
      <c r="BF141" s="149"/>
      <c r="BG141" s="149"/>
      <c r="BH141" s="149"/>
      <c r="BI141" s="149"/>
      <c r="BJ141" s="149"/>
      <c r="BK141" s="149"/>
      <c r="BL141" s="149"/>
      <c r="BM141" s="107"/>
      <c r="BN141" s="107"/>
      <c r="BO141" s="107"/>
      <c r="BP141" s="107"/>
      <c r="BQ141" s="107"/>
      <c r="BR141" s="107"/>
      <c r="BS141" s="107"/>
    </row>
    <row r="142" spans="1:71" ht="29.25" customHeight="1" x14ac:dyDescent="0.3">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C142" s="149"/>
      <c r="BD142" s="149"/>
      <c r="BE142" s="149"/>
      <c r="BF142" s="149"/>
      <c r="BG142" s="149"/>
      <c r="BH142" s="149"/>
      <c r="BI142" s="149"/>
      <c r="BJ142" s="149"/>
      <c r="BK142" s="149"/>
      <c r="BL142" s="149"/>
      <c r="BM142" s="107"/>
      <c r="BN142" s="107"/>
      <c r="BO142" s="107"/>
      <c r="BP142" s="107"/>
      <c r="BQ142" s="107"/>
      <c r="BR142" s="107"/>
      <c r="BS142" s="107"/>
    </row>
    <row r="143" spans="1:71" ht="29.25" customHeight="1" x14ac:dyDescent="0.3">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C143" s="149"/>
      <c r="BD143" s="149"/>
      <c r="BE143" s="149"/>
      <c r="BF143" s="149"/>
      <c r="BG143" s="149"/>
      <c r="BH143" s="149"/>
      <c r="BI143" s="149"/>
      <c r="BJ143" s="149"/>
      <c r="BK143" s="149"/>
      <c r="BL143" s="149"/>
      <c r="BM143" s="107"/>
      <c r="BN143" s="107"/>
      <c r="BO143" s="107"/>
      <c r="BP143" s="107"/>
      <c r="BQ143" s="107"/>
      <c r="BR143" s="107"/>
      <c r="BS143" s="107"/>
    </row>
    <row r="144" spans="1:71" ht="29.25" customHeight="1" x14ac:dyDescent="0.3">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C144" s="149"/>
      <c r="BD144" s="149"/>
      <c r="BE144" s="149"/>
      <c r="BF144" s="149"/>
      <c r="BG144" s="149"/>
      <c r="BH144" s="149"/>
      <c r="BI144" s="149"/>
      <c r="BJ144" s="149"/>
      <c r="BK144" s="149"/>
      <c r="BL144" s="149"/>
      <c r="BM144" s="107"/>
      <c r="BN144" s="107"/>
      <c r="BO144" s="107"/>
      <c r="BP144" s="107"/>
      <c r="BQ144" s="107"/>
      <c r="BR144" s="107"/>
      <c r="BS144" s="107"/>
    </row>
    <row r="145" spans="1:71" ht="29.25" customHeight="1" x14ac:dyDescent="0.3">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C145" s="149"/>
      <c r="BD145" s="149"/>
      <c r="BE145" s="149"/>
      <c r="BF145" s="149"/>
      <c r="BG145" s="149"/>
      <c r="BH145" s="149"/>
      <c r="BI145" s="149"/>
      <c r="BJ145" s="149"/>
      <c r="BK145" s="149"/>
      <c r="BL145" s="149"/>
      <c r="BM145" s="107"/>
      <c r="BN145" s="107"/>
      <c r="BO145" s="107"/>
      <c r="BP145" s="107"/>
      <c r="BQ145" s="107"/>
      <c r="BR145" s="107"/>
      <c r="BS145" s="107"/>
    </row>
    <row r="146" spans="1:71" ht="29.25" customHeight="1" x14ac:dyDescent="0.3">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C146" s="149"/>
      <c r="BD146" s="149"/>
      <c r="BE146" s="149"/>
      <c r="BF146" s="149"/>
      <c r="BG146" s="149"/>
      <c r="BH146" s="149"/>
      <c r="BI146" s="149"/>
      <c r="BJ146" s="149"/>
      <c r="BK146" s="149"/>
      <c r="BL146" s="149"/>
      <c r="BM146" s="107"/>
      <c r="BN146" s="107"/>
      <c r="BO146" s="107"/>
      <c r="BP146" s="107"/>
      <c r="BQ146" s="107"/>
      <c r="BR146" s="107"/>
      <c r="BS146" s="107"/>
    </row>
    <row r="147" spans="1:71" ht="29.25" customHeight="1" x14ac:dyDescent="0.3">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C147" s="149"/>
      <c r="BD147" s="149"/>
      <c r="BE147" s="149"/>
      <c r="BF147" s="149"/>
      <c r="BG147" s="149"/>
      <c r="BH147" s="149"/>
      <c r="BI147" s="149"/>
      <c r="BJ147" s="149"/>
      <c r="BK147" s="149"/>
      <c r="BL147" s="149"/>
      <c r="BM147" s="107"/>
      <c r="BN147" s="107"/>
      <c r="BO147" s="107"/>
      <c r="BP147" s="107"/>
      <c r="BQ147" s="107"/>
      <c r="BR147" s="107"/>
      <c r="BS147" s="107"/>
    </row>
    <row r="148" spans="1:71" ht="29.25" customHeight="1" x14ac:dyDescent="0.3">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C148" s="149"/>
      <c r="BD148" s="149"/>
      <c r="BE148" s="149"/>
      <c r="BF148" s="149"/>
      <c r="BG148" s="149"/>
      <c r="BH148" s="149"/>
      <c r="BI148" s="149"/>
      <c r="BJ148" s="149"/>
      <c r="BK148" s="149"/>
      <c r="BL148" s="149"/>
      <c r="BM148" s="107"/>
      <c r="BN148" s="107"/>
      <c r="BO148" s="107"/>
      <c r="BP148" s="107"/>
      <c r="BQ148" s="107"/>
      <c r="BR148" s="107"/>
      <c r="BS148" s="107"/>
    </row>
    <row r="149" spans="1:71" ht="29.25" customHeight="1" x14ac:dyDescent="0.3">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C149" s="149"/>
      <c r="BD149" s="149"/>
      <c r="BE149" s="149"/>
      <c r="BF149" s="149"/>
      <c r="BG149" s="149"/>
      <c r="BH149" s="149"/>
      <c r="BI149" s="149"/>
      <c r="BJ149" s="149"/>
      <c r="BK149" s="149"/>
      <c r="BL149" s="149"/>
      <c r="BM149" s="107"/>
      <c r="BN149" s="107"/>
      <c r="BO149" s="107"/>
      <c r="BP149" s="107"/>
      <c r="BQ149" s="107"/>
      <c r="BR149" s="107"/>
      <c r="BS149" s="107"/>
    </row>
    <row r="150" spans="1:71" ht="29.25" customHeight="1" x14ac:dyDescent="0.3">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C150" s="149"/>
      <c r="BD150" s="149"/>
      <c r="BE150" s="149"/>
      <c r="BF150" s="149"/>
      <c r="BG150" s="149"/>
      <c r="BH150" s="149"/>
      <c r="BI150" s="149"/>
      <c r="BJ150" s="149"/>
      <c r="BK150" s="149"/>
      <c r="BL150" s="149"/>
      <c r="BM150" s="107"/>
      <c r="BN150" s="107"/>
      <c r="BO150" s="107"/>
      <c r="BP150" s="107"/>
      <c r="BQ150" s="107"/>
      <c r="BR150" s="107"/>
      <c r="BS150" s="107"/>
    </row>
    <row r="151" spans="1:71" ht="29.25" customHeight="1" x14ac:dyDescent="0.3">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C151" s="149"/>
      <c r="BD151" s="149"/>
      <c r="BE151" s="149"/>
      <c r="BF151" s="149"/>
      <c r="BG151" s="149"/>
      <c r="BH151" s="149"/>
      <c r="BI151" s="149"/>
      <c r="BJ151" s="149"/>
      <c r="BK151" s="149"/>
      <c r="BL151" s="149"/>
      <c r="BM151" s="107"/>
      <c r="BN151" s="107"/>
      <c r="BO151" s="107"/>
      <c r="BP151" s="107"/>
      <c r="BQ151" s="107"/>
      <c r="BR151" s="107"/>
      <c r="BS151" s="107"/>
    </row>
    <row r="152" spans="1:71" ht="29.25" customHeight="1" x14ac:dyDescent="0.3">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C152" s="149"/>
      <c r="BD152" s="149"/>
      <c r="BE152" s="149"/>
      <c r="BF152" s="149"/>
      <c r="BG152" s="149"/>
      <c r="BH152" s="149"/>
      <c r="BI152" s="149"/>
      <c r="BJ152" s="149"/>
      <c r="BK152" s="149"/>
      <c r="BL152" s="149"/>
      <c r="BM152" s="107"/>
      <c r="BN152" s="107"/>
      <c r="BO152" s="107"/>
      <c r="BP152" s="107"/>
      <c r="BQ152" s="107"/>
      <c r="BR152" s="107"/>
      <c r="BS152" s="107"/>
    </row>
    <row r="153" spans="1:71" ht="29.25" customHeight="1" x14ac:dyDescent="0.3">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07"/>
      <c r="BN153" s="107"/>
      <c r="BO153" s="107"/>
      <c r="BP153" s="107"/>
      <c r="BQ153" s="107"/>
      <c r="BR153" s="107"/>
      <c r="BS153" s="107"/>
    </row>
    <row r="154" spans="1:71" ht="29.25" customHeight="1" x14ac:dyDescent="0.3">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07"/>
      <c r="BN154" s="107"/>
      <c r="BO154" s="107"/>
      <c r="BP154" s="107"/>
      <c r="BQ154" s="107"/>
      <c r="BR154" s="107"/>
      <c r="BS154" s="107"/>
    </row>
    <row r="155" spans="1:71" ht="29.25" customHeight="1" x14ac:dyDescent="0.3">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07"/>
      <c r="BN155" s="107"/>
      <c r="BO155" s="107"/>
      <c r="BP155" s="107"/>
      <c r="BQ155" s="107"/>
      <c r="BR155" s="107"/>
      <c r="BS155" s="107"/>
    </row>
    <row r="156" spans="1:71" ht="29.25" customHeight="1" x14ac:dyDescent="0.3">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07"/>
      <c r="BN156" s="107"/>
      <c r="BO156" s="107"/>
      <c r="BP156" s="107"/>
      <c r="BQ156" s="107"/>
      <c r="BR156" s="107"/>
      <c r="BS156" s="107"/>
    </row>
    <row r="157" spans="1:71" ht="29.25" customHeight="1" x14ac:dyDescent="0.3">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07"/>
      <c r="BN157" s="107"/>
      <c r="BO157" s="107"/>
      <c r="BP157" s="107"/>
      <c r="BQ157" s="107"/>
      <c r="BR157" s="107"/>
      <c r="BS157" s="107"/>
    </row>
    <row r="158" spans="1:71" ht="29.25" customHeight="1" x14ac:dyDescent="0.3">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107"/>
      <c r="BN158" s="107"/>
      <c r="BO158" s="107"/>
      <c r="BP158" s="107"/>
      <c r="BQ158" s="107"/>
      <c r="BR158" s="107"/>
      <c r="BS158" s="107"/>
    </row>
    <row r="159" spans="1:71" ht="29.25" customHeight="1" x14ac:dyDescent="0.3">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07"/>
      <c r="BN159" s="107"/>
      <c r="BO159" s="107"/>
      <c r="BP159" s="107"/>
      <c r="BQ159" s="107"/>
      <c r="BR159" s="107"/>
      <c r="BS159" s="107"/>
    </row>
    <row r="160" spans="1:71" ht="29.25" customHeight="1" x14ac:dyDescent="0.3">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49"/>
      <c r="AC160" s="149"/>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07"/>
      <c r="BN160" s="107"/>
      <c r="BO160" s="107"/>
      <c r="BP160" s="107"/>
      <c r="BQ160" s="107"/>
      <c r="BR160" s="107"/>
      <c r="BS160" s="107"/>
    </row>
    <row r="161" spans="1:71" ht="29.25" customHeight="1" x14ac:dyDescent="0.3">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07"/>
      <c r="BN161" s="107"/>
      <c r="BO161" s="107"/>
      <c r="BP161" s="107"/>
      <c r="BQ161" s="107"/>
      <c r="BR161" s="107"/>
      <c r="BS161" s="107"/>
    </row>
    <row r="162" spans="1:71" ht="29.25" customHeight="1" x14ac:dyDescent="0.3">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07"/>
      <c r="BN162" s="107"/>
      <c r="BO162" s="107"/>
      <c r="BP162" s="107"/>
      <c r="BQ162" s="107"/>
      <c r="BR162" s="107"/>
      <c r="BS162" s="107"/>
    </row>
    <row r="163" spans="1:71" ht="29.25" customHeight="1" x14ac:dyDescent="0.3">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07"/>
      <c r="BN163" s="107"/>
      <c r="BO163" s="107"/>
      <c r="BP163" s="107"/>
      <c r="BQ163" s="107"/>
      <c r="BR163" s="107"/>
      <c r="BS163" s="107"/>
    </row>
    <row r="164" spans="1:71" ht="29.25" customHeight="1" x14ac:dyDescent="0.3">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07"/>
      <c r="BN164" s="107"/>
      <c r="BO164" s="107"/>
      <c r="BP164" s="107"/>
      <c r="BQ164" s="107"/>
      <c r="BR164" s="107"/>
      <c r="BS164" s="107"/>
    </row>
    <row r="165" spans="1:71" ht="29.25" customHeight="1" x14ac:dyDescent="0.3">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07"/>
      <c r="BN165" s="107"/>
      <c r="BO165" s="107"/>
      <c r="BP165" s="107"/>
      <c r="BQ165" s="107"/>
      <c r="BR165" s="107"/>
      <c r="BS165" s="107"/>
    </row>
    <row r="166" spans="1:71" ht="29.25" customHeight="1" x14ac:dyDescent="0.3">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07"/>
      <c r="BN166" s="107"/>
      <c r="BO166" s="107"/>
      <c r="BP166" s="107"/>
      <c r="BQ166" s="107"/>
      <c r="BR166" s="107"/>
      <c r="BS166" s="107"/>
    </row>
    <row r="167" spans="1:71" ht="29.25" customHeight="1" x14ac:dyDescent="0.3">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07"/>
      <c r="BN167" s="107"/>
      <c r="BO167" s="107"/>
      <c r="BP167" s="107"/>
      <c r="BQ167" s="107"/>
      <c r="BR167" s="107"/>
      <c r="BS167" s="107"/>
    </row>
    <row r="168" spans="1:71" ht="29.25" customHeight="1" x14ac:dyDescent="0.3">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07"/>
      <c r="BN168" s="107"/>
      <c r="BO168" s="107"/>
      <c r="BP168" s="107"/>
      <c r="BQ168" s="107"/>
      <c r="BR168" s="107"/>
      <c r="BS168" s="107"/>
    </row>
    <row r="169" spans="1:71" ht="29.25" customHeight="1" x14ac:dyDescent="0.3">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07"/>
      <c r="BN169" s="107"/>
      <c r="BO169" s="107"/>
      <c r="BP169" s="107"/>
      <c r="BQ169" s="107"/>
      <c r="BR169" s="107"/>
      <c r="BS169" s="107"/>
    </row>
    <row r="170" spans="1:71" ht="29.25" customHeight="1" x14ac:dyDescent="0.3">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07"/>
      <c r="BN170" s="107"/>
      <c r="BO170" s="107"/>
      <c r="BP170" s="107"/>
      <c r="BQ170" s="107"/>
      <c r="BR170" s="107"/>
      <c r="BS170" s="107"/>
    </row>
    <row r="171" spans="1:71" ht="29.25" customHeight="1" x14ac:dyDescent="0.3">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07"/>
      <c r="BN171" s="107"/>
      <c r="BO171" s="107"/>
      <c r="BP171" s="107"/>
      <c r="BQ171" s="107"/>
      <c r="BR171" s="107"/>
      <c r="BS171" s="107"/>
    </row>
    <row r="172" spans="1:71" ht="29.25" customHeight="1" x14ac:dyDescent="0.3">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07"/>
      <c r="BN172" s="107"/>
      <c r="BO172" s="107"/>
      <c r="BP172" s="107"/>
      <c r="BQ172" s="107"/>
      <c r="BR172" s="107"/>
      <c r="BS172" s="107"/>
    </row>
    <row r="173" spans="1:71" ht="29.25" customHeight="1" x14ac:dyDescent="0.3">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07"/>
      <c r="BN173" s="107"/>
      <c r="BO173" s="107"/>
      <c r="BP173" s="107"/>
      <c r="BQ173" s="107"/>
      <c r="BR173" s="107"/>
      <c r="BS173" s="107"/>
    </row>
    <row r="174" spans="1:71" ht="29.25" customHeight="1" x14ac:dyDescent="0.3">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c r="BM174" s="107"/>
      <c r="BN174" s="107"/>
      <c r="BO174" s="107"/>
      <c r="BP174" s="107"/>
      <c r="BQ174" s="107"/>
      <c r="BR174" s="107"/>
      <c r="BS174" s="107"/>
    </row>
    <row r="175" spans="1:71" ht="29.25" customHeight="1" x14ac:dyDescent="0.3">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07"/>
      <c r="BN175" s="107"/>
      <c r="BO175" s="107"/>
      <c r="BP175" s="107"/>
      <c r="BQ175" s="107"/>
      <c r="BR175" s="107"/>
      <c r="BS175" s="107"/>
    </row>
    <row r="176" spans="1:71" ht="29.25" customHeight="1" x14ac:dyDescent="0.3">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07"/>
      <c r="BN176" s="107"/>
      <c r="BO176" s="107"/>
      <c r="BP176" s="107"/>
      <c r="BQ176" s="107"/>
      <c r="BR176" s="107"/>
      <c r="BS176" s="107"/>
    </row>
    <row r="177" spans="1:71" ht="29.25" customHeight="1" x14ac:dyDescent="0.3">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c r="BM177" s="107"/>
      <c r="BN177" s="107"/>
      <c r="BO177" s="107"/>
      <c r="BP177" s="107"/>
      <c r="BQ177" s="107"/>
      <c r="BR177" s="107"/>
      <c r="BS177" s="107"/>
    </row>
    <row r="178" spans="1:71" ht="29.25" customHeight="1" x14ac:dyDescent="0.3">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07"/>
      <c r="BN178" s="107"/>
      <c r="BO178" s="107"/>
      <c r="BP178" s="107"/>
      <c r="BQ178" s="107"/>
      <c r="BR178" s="107"/>
      <c r="BS178" s="107"/>
    </row>
    <row r="179" spans="1:71" ht="29.25" customHeight="1" x14ac:dyDescent="0.3">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07"/>
      <c r="BN179" s="107"/>
      <c r="BO179" s="107"/>
      <c r="BP179" s="107"/>
      <c r="BQ179" s="107"/>
      <c r="BR179" s="107"/>
      <c r="BS179" s="107"/>
    </row>
    <row r="180" spans="1:71" ht="29.25" customHeight="1" x14ac:dyDescent="0.3">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07"/>
      <c r="BN180" s="107"/>
      <c r="BO180" s="107"/>
      <c r="BP180" s="107"/>
      <c r="BQ180" s="107"/>
      <c r="BR180" s="107"/>
      <c r="BS180" s="107"/>
    </row>
    <row r="181" spans="1:71" ht="29.25" customHeight="1" x14ac:dyDescent="0.3">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07"/>
      <c r="BN181" s="107"/>
      <c r="BO181" s="107"/>
      <c r="BP181" s="107"/>
      <c r="BQ181" s="107"/>
      <c r="BR181" s="107"/>
      <c r="BS181" s="107"/>
    </row>
    <row r="182" spans="1:71" ht="29.25" customHeight="1" x14ac:dyDescent="0.3">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07"/>
      <c r="BN182" s="107"/>
      <c r="BO182" s="107"/>
      <c r="BP182" s="107"/>
      <c r="BQ182" s="107"/>
      <c r="BR182" s="107"/>
      <c r="BS182" s="107"/>
    </row>
    <row r="183" spans="1:71" ht="29.25" customHeight="1" x14ac:dyDescent="0.3">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07"/>
      <c r="BN183" s="107"/>
      <c r="BO183" s="107"/>
      <c r="BP183" s="107"/>
      <c r="BQ183" s="107"/>
      <c r="BR183" s="107"/>
      <c r="BS183" s="107"/>
    </row>
    <row r="184" spans="1:71" ht="29.25" customHeight="1" x14ac:dyDescent="0.3">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07"/>
      <c r="BN184" s="107"/>
      <c r="BO184" s="107"/>
      <c r="BP184" s="107"/>
      <c r="BQ184" s="107"/>
      <c r="BR184" s="107"/>
      <c r="BS184" s="107"/>
    </row>
    <row r="185" spans="1:71" ht="29.25" customHeight="1" x14ac:dyDescent="0.3">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07"/>
      <c r="BN185" s="107"/>
      <c r="BO185" s="107"/>
      <c r="BP185" s="107"/>
      <c r="BQ185" s="107"/>
      <c r="BR185" s="107"/>
      <c r="BS185" s="107"/>
    </row>
    <row r="186" spans="1:71" ht="29.25" customHeight="1" x14ac:dyDescent="0.3">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07"/>
      <c r="BN186" s="107"/>
      <c r="BO186" s="107"/>
      <c r="BP186" s="107"/>
      <c r="BQ186" s="107"/>
      <c r="BR186" s="107"/>
      <c r="BS186" s="107"/>
    </row>
    <row r="187" spans="1:71" ht="29.25" customHeight="1" x14ac:dyDescent="0.3">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c r="BM187" s="107"/>
      <c r="BN187" s="107"/>
      <c r="BO187" s="107"/>
      <c r="BP187" s="107"/>
      <c r="BQ187" s="107"/>
      <c r="BR187" s="107"/>
      <c r="BS187" s="107"/>
    </row>
    <row r="188" spans="1:71" ht="29.25" customHeight="1" x14ac:dyDescent="0.3">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c r="BM188" s="107"/>
      <c r="BN188" s="107"/>
      <c r="BO188" s="107"/>
      <c r="BP188" s="107"/>
      <c r="BQ188" s="107"/>
      <c r="BR188" s="107"/>
      <c r="BS188" s="107"/>
    </row>
    <row r="189" spans="1:71" ht="29.25" customHeight="1" x14ac:dyDescent="0.3">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c r="BM189" s="107"/>
      <c r="BN189" s="107"/>
      <c r="BO189" s="107"/>
      <c r="BP189" s="107"/>
      <c r="BQ189" s="107"/>
      <c r="BR189" s="107"/>
      <c r="BS189" s="107"/>
    </row>
    <row r="190" spans="1:71" ht="29.25" customHeight="1" x14ac:dyDescent="0.3">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c r="BM190" s="107"/>
      <c r="BN190" s="107"/>
      <c r="BO190" s="107"/>
      <c r="BP190" s="107"/>
      <c r="BQ190" s="107"/>
      <c r="BR190" s="107"/>
      <c r="BS190" s="107"/>
    </row>
    <row r="191" spans="1:71" ht="29.25" customHeight="1" x14ac:dyDescent="0.3">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c r="BM191" s="107"/>
      <c r="BN191" s="107"/>
      <c r="BO191" s="107"/>
      <c r="BP191" s="107"/>
      <c r="BQ191" s="107"/>
      <c r="BR191" s="107"/>
      <c r="BS191" s="107"/>
    </row>
    <row r="192" spans="1:71" ht="29.25" customHeight="1" x14ac:dyDescent="0.3">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c r="BM192" s="107"/>
      <c r="BN192" s="107"/>
      <c r="BO192" s="107"/>
      <c r="BP192" s="107"/>
      <c r="BQ192" s="107"/>
      <c r="BR192" s="107"/>
      <c r="BS192" s="107"/>
    </row>
    <row r="193" spans="1:71" ht="29.25" customHeight="1" x14ac:dyDescent="0.3">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c r="BM193" s="107"/>
      <c r="BN193" s="107"/>
      <c r="BO193" s="107"/>
      <c r="BP193" s="107"/>
      <c r="BQ193" s="107"/>
      <c r="BR193" s="107"/>
      <c r="BS193" s="107"/>
    </row>
    <row r="194" spans="1:71" ht="29.25" customHeight="1" x14ac:dyDescent="0.3">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c r="BM194" s="107"/>
      <c r="BN194" s="107"/>
      <c r="BO194" s="107"/>
      <c r="BP194" s="107"/>
      <c r="BQ194" s="107"/>
      <c r="BR194" s="107"/>
      <c r="BS194" s="107"/>
    </row>
    <row r="195" spans="1:71" ht="29.25" customHeight="1" x14ac:dyDescent="0.3">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07"/>
      <c r="BN195" s="107"/>
      <c r="BO195" s="107"/>
      <c r="BP195" s="107"/>
      <c r="BQ195" s="107"/>
      <c r="BR195" s="107"/>
      <c r="BS195" s="107"/>
    </row>
    <row r="196" spans="1:71" ht="29.25" customHeight="1" x14ac:dyDescent="0.3">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07"/>
      <c r="BN196" s="107"/>
      <c r="BO196" s="107"/>
      <c r="BP196" s="107"/>
      <c r="BQ196" s="107"/>
      <c r="BR196" s="107"/>
      <c r="BS196" s="107"/>
    </row>
    <row r="197" spans="1:71" ht="29.25" customHeight="1" x14ac:dyDescent="0.3">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c r="BM197" s="107"/>
      <c r="BN197" s="107"/>
      <c r="BO197" s="107"/>
      <c r="BP197" s="107"/>
      <c r="BQ197" s="107"/>
      <c r="BR197" s="107"/>
      <c r="BS197" s="107"/>
    </row>
    <row r="198" spans="1:71" ht="29.25" customHeight="1" x14ac:dyDescent="0.3">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c r="BM198" s="107"/>
      <c r="BN198" s="107"/>
      <c r="BO198" s="107"/>
      <c r="BP198" s="107"/>
      <c r="BQ198" s="107"/>
      <c r="BR198" s="107"/>
      <c r="BS198" s="107"/>
    </row>
    <row r="199" spans="1:71" ht="29.25" customHeight="1" x14ac:dyDescent="0.3">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107"/>
      <c r="BN199" s="107"/>
      <c r="BO199" s="107"/>
      <c r="BP199" s="107"/>
      <c r="BQ199" s="107"/>
      <c r="BR199" s="107"/>
      <c r="BS199" s="107"/>
    </row>
    <row r="200" spans="1:71" ht="29.25" customHeight="1" x14ac:dyDescent="0.3">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c r="BM200" s="107"/>
      <c r="BN200" s="107"/>
      <c r="BO200" s="107"/>
      <c r="BP200" s="107"/>
      <c r="BQ200" s="107"/>
      <c r="BR200" s="107"/>
      <c r="BS200" s="107"/>
    </row>
    <row r="201" spans="1:71" ht="29.25" customHeight="1" x14ac:dyDescent="0.3">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c r="BM201" s="107"/>
      <c r="BN201" s="107"/>
      <c r="BO201" s="107"/>
      <c r="BP201" s="107"/>
      <c r="BQ201" s="107"/>
      <c r="BR201" s="107"/>
      <c r="BS201" s="107"/>
    </row>
    <row r="202" spans="1:71" ht="29.25" customHeight="1" x14ac:dyDescent="0.3">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c r="BM202" s="107"/>
      <c r="BN202" s="107"/>
      <c r="BO202" s="107"/>
      <c r="BP202" s="107"/>
      <c r="BQ202" s="107"/>
      <c r="BR202" s="107"/>
      <c r="BS202" s="107"/>
    </row>
    <row r="203" spans="1:71" ht="29.25" customHeight="1" x14ac:dyDescent="0.3">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c r="BM203" s="107"/>
      <c r="BN203" s="107"/>
      <c r="BO203" s="107"/>
      <c r="BP203" s="107"/>
      <c r="BQ203" s="107"/>
      <c r="BR203" s="107"/>
      <c r="BS203" s="107"/>
    </row>
    <row r="204" spans="1:71" ht="29.25" customHeight="1" x14ac:dyDescent="0.3">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c r="BM204" s="107"/>
      <c r="BN204" s="107"/>
      <c r="BO204" s="107"/>
      <c r="BP204" s="107"/>
      <c r="BQ204" s="107"/>
      <c r="BR204" s="107"/>
      <c r="BS204" s="107"/>
    </row>
    <row r="205" spans="1:71" ht="29.25" customHeight="1" x14ac:dyDescent="0.3">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c r="BM205" s="107"/>
      <c r="BN205" s="107"/>
      <c r="BO205" s="107"/>
      <c r="BP205" s="107"/>
      <c r="BQ205" s="107"/>
      <c r="BR205" s="107"/>
      <c r="BS205" s="107"/>
    </row>
    <row r="206" spans="1:71" ht="29.25" customHeight="1" x14ac:dyDescent="0.3">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c r="BM206" s="107"/>
      <c r="BN206" s="107"/>
      <c r="BO206" s="107"/>
      <c r="BP206" s="107"/>
      <c r="BQ206" s="107"/>
      <c r="BR206" s="107"/>
      <c r="BS206" s="107"/>
    </row>
    <row r="207" spans="1:71" ht="29.25" customHeight="1" x14ac:dyDescent="0.3">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c r="BM207" s="107"/>
      <c r="BN207" s="107"/>
      <c r="BO207" s="107"/>
      <c r="BP207" s="107"/>
      <c r="BQ207" s="107"/>
      <c r="BR207" s="107"/>
      <c r="BS207" s="107"/>
    </row>
    <row r="208" spans="1:71" ht="29.25" customHeight="1" x14ac:dyDescent="0.3">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07"/>
      <c r="BN208" s="107"/>
      <c r="BO208" s="107"/>
      <c r="BP208" s="107"/>
      <c r="BQ208" s="107"/>
      <c r="BR208" s="107"/>
      <c r="BS208" s="107"/>
    </row>
    <row r="209" spans="1:71" ht="29.25" customHeight="1" x14ac:dyDescent="0.3">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07"/>
      <c r="BN209" s="107"/>
      <c r="BO209" s="107"/>
      <c r="BP209" s="107"/>
      <c r="BQ209" s="107"/>
      <c r="BR209" s="107"/>
      <c r="BS209" s="107"/>
    </row>
    <row r="210" spans="1:71" ht="29.25" customHeight="1" x14ac:dyDescent="0.3">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c r="BM210" s="107"/>
      <c r="BN210" s="107"/>
      <c r="BO210" s="107"/>
      <c r="BP210" s="107"/>
      <c r="BQ210" s="107"/>
      <c r="BR210" s="107"/>
      <c r="BS210" s="107"/>
    </row>
    <row r="211" spans="1:71" ht="29.25" customHeight="1" x14ac:dyDescent="0.3">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07"/>
      <c r="BN211" s="107"/>
      <c r="BO211" s="107"/>
      <c r="BP211" s="107"/>
      <c r="BQ211" s="107"/>
      <c r="BR211" s="107"/>
      <c r="BS211" s="107"/>
    </row>
    <row r="212" spans="1:71" ht="29.25" customHeight="1" x14ac:dyDescent="0.3">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c r="BM212" s="107"/>
      <c r="BN212" s="107"/>
      <c r="BO212" s="107"/>
      <c r="BP212" s="107"/>
      <c r="BQ212" s="107"/>
      <c r="BR212" s="107"/>
      <c r="BS212" s="107"/>
    </row>
    <row r="213" spans="1:71" ht="29.25" customHeight="1" x14ac:dyDescent="0.3">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c r="BM213" s="107"/>
      <c r="BN213" s="107"/>
      <c r="BO213" s="107"/>
      <c r="BP213" s="107"/>
      <c r="BQ213" s="107"/>
      <c r="BR213" s="107"/>
      <c r="BS213" s="107"/>
    </row>
    <row r="214" spans="1:71" ht="29.25" customHeight="1" x14ac:dyDescent="0.3">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07"/>
      <c r="BN214" s="107"/>
      <c r="BO214" s="107"/>
      <c r="BP214" s="107"/>
      <c r="BQ214" s="107"/>
      <c r="BR214" s="107"/>
      <c r="BS214" s="107"/>
    </row>
    <row r="215" spans="1:71" ht="29.25" customHeight="1" x14ac:dyDescent="0.3">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c r="BM215" s="107"/>
      <c r="BN215" s="107"/>
      <c r="BO215" s="107"/>
      <c r="BP215" s="107"/>
      <c r="BQ215" s="107"/>
      <c r="BR215" s="107"/>
      <c r="BS215" s="107"/>
    </row>
    <row r="216" spans="1:71" ht="29.25" customHeight="1" x14ac:dyDescent="0.3">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c r="BM216" s="107"/>
      <c r="BN216" s="107"/>
      <c r="BO216" s="107"/>
      <c r="BP216" s="107"/>
      <c r="BQ216" s="107"/>
      <c r="BR216" s="107"/>
      <c r="BS216" s="107"/>
    </row>
    <row r="217" spans="1:71" ht="29.25" customHeight="1" x14ac:dyDescent="0.3">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07"/>
      <c r="BN217" s="107"/>
      <c r="BO217" s="107"/>
      <c r="BP217" s="107"/>
      <c r="BQ217" s="107"/>
      <c r="BR217" s="107"/>
      <c r="BS217" s="107"/>
    </row>
    <row r="218" spans="1:71" ht="29.25" customHeight="1" x14ac:dyDescent="0.3">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c r="BM218" s="107"/>
      <c r="BN218" s="107"/>
      <c r="BO218" s="107"/>
      <c r="BP218" s="107"/>
      <c r="BQ218" s="107"/>
      <c r="BR218" s="107"/>
      <c r="BS218" s="107"/>
    </row>
    <row r="219" spans="1:71" ht="29.25" customHeight="1" x14ac:dyDescent="0.3">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07"/>
      <c r="BN219" s="107"/>
      <c r="BO219" s="107"/>
      <c r="BP219" s="107"/>
      <c r="BQ219" s="107"/>
      <c r="BR219" s="107"/>
      <c r="BS219" s="107"/>
    </row>
    <row r="220" spans="1:71" ht="29.25" customHeight="1" x14ac:dyDescent="0.3">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07"/>
      <c r="BN220" s="107"/>
      <c r="BO220" s="107"/>
      <c r="BP220" s="107"/>
      <c r="BQ220" s="107"/>
      <c r="BR220" s="107"/>
      <c r="BS220" s="107"/>
    </row>
    <row r="221" spans="1:71" ht="29.25" customHeight="1" x14ac:dyDescent="0.3">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c r="BM221" s="107"/>
      <c r="BN221" s="107"/>
      <c r="BO221" s="107"/>
      <c r="BP221" s="107"/>
      <c r="BQ221" s="107"/>
      <c r="BR221" s="107"/>
      <c r="BS221" s="107"/>
    </row>
    <row r="222" spans="1:71" ht="29.25" customHeight="1" x14ac:dyDescent="0.3">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07"/>
      <c r="BN222" s="107"/>
      <c r="BO222" s="107"/>
      <c r="BP222" s="107"/>
      <c r="BQ222" s="107"/>
      <c r="BR222" s="107"/>
      <c r="BS222" s="107"/>
    </row>
    <row r="223" spans="1:71" ht="29.25" customHeight="1" x14ac:dyDescent="0.3">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07"/>
      <c r="BN223" s="107"/>
      <c r="BO223" s="107"/>
      <c r="BP223" s="107"/>
      <c r="BQ223" s="107"/>
      <c r="BR223" s="107"/>
      <c r="BS223" s="107"/>
    </row>
    <row r="224" spans="1:71" ht="29.25" customHeight="1" x14ac:dyDescent="0.3">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07"/>
      <c r="BN224" s="107"/>
      <c r="BO224" s="107"/>
      <c r="BP224" s="107"/>
      <c r="BQ224" s="107"/>
      <c r="BR224" s="107"/>
      <c r="BS224" s="107"/>
    </row>
    <row r="225" spans="1:71" ht="29.25" customHeight="1" x14ac:dyDescent="0.3">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c r="BM225" s="107"/>
      <c r="BN225" s="107"/>
      <c r="BO225" s="107"/>
      <c r="BP225" s="107"/>
      <c r="BQ225" s="107"/>
      <c r="BR225" s="107"/>
      <c r="BS225" s="107"/>
    </row>
    <row r="226" spans="1:71" ht="29.25" customHeight="1" x14ac:dyDescent="0.3">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07"/>
      <c r="BN226" s="107"/>
      <c r="BO226" s="107"/>
      <c r="BP226" s="107"/>
      <c r="BQ226" s="107"/>
      <c r="BR226" s="107"/>
      <c r="BS226" s="107"/>
    </row>
    <row r="227" spans="1:71" ht="29.25" customHeight="1" x14ac:dyDescent="0.3">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c r="BM227" s="107"/>
      <c r="BN227" s="107"/>
      <c r="BO227" s="107"/>
      <c r="BP227" s="107"/>
      <c r="BQ227" s="107"/>
      <c r="BR227" s="107"/>
      <c r="BS227" s="107"/>
    </row>
    <row r="228" spans="1:71" ht="29.25" customHeight="1" x14ac:dyDescent="0.3">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c r="BM228" s="107"/>
      <c r="BN228" s="107"/>
      <c r="BO228" s="107"/>
      <c r="BP228" s="107"/>
      <c r="BQ228" s="107"/>
      <c r="BR228" s="107"/>
      <c r="BS228" s="107"/>
    </row>
    <row r="229" spans="1:71" ht="29.25" customHeight="1" x14ac:dyDescent="0.3">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07"/>
      <c r="BN229" s="107"/>
      <c r="BO229" s="107"/>
      <c r="BP229" s="107"/>
      <c r="BQ229" s="107"/>
      <c r="BR229" s="107"/>
      <c r="BS229" s="107"/>
    </row>
    <row r="230" spans="1:71" ht="29.25" customHeight="1" x14ac:dyDescent="0.3">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07"/>
      <c r="BN230" s="107"/>
      <c r="BO230" s="107"/>
      <c r="BP230" s="107"/>
      <c r="BQ230" s="107"/>
      <c r="BR230" s="107"/>
      <c r="BS230" s="107"/>
    </row>
    <row r="231" spans="1:71" ht="29.25" customHeight="1" x14ac:dyDescent="0.3">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07"/>
      <c r="BN231" s="107"/>
      <c r="BO231" s="107"/>
      <c r="BP231" s="107"/>
      <c r="BQ231" s="107"/>
      <c r="BR231" s="107"/>
      <c r="BS231" s="107"/>
    </row>
    <row r="232" spans="1:71" ht="29.25" customHeight="1" x14ac:dyDescent="0.3">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07"/>
      <c r="BN232" s="107"/>
      <c r="BO232" s="107"/>
      <c r="BP232" s="107"/>
      <c r="BQ232" s="107"/>
      <c r="BR232" s="107"/>
      <c r="BS232" s="107"/>
    </row>
    <row r="233" spans="1:71" ht="29.25" customHeight="1" x14ac:dyDescent="0.3">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c r="BM233" s="107"/>
      <c r="BN233" s="107"/>
      <c r="BO233" s="107"/>
      <c r="BP233" s="107"/>
      <c r="BQ233" s="107"/>
      <c r="BR233" s="107"/>
      <c r="BS233" s="107"/>
    </row>
    <row r="234" spans="1:71" ht="29.25" customHeight="1" x14ac:dyDescent="0.3">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c r="BM234" s="107"/>
      <c r="BN234" s="107"/>
      <c r="BO234" s="107"/>
      <c r="BP234" s="107"/>
      <c r="BQ234" s="107"/>
      <c r="BR234" s="107"/>
      <c r="BS234" s="107"/>
    </row>
    <row r="235" spans="1:71" ht="29.25" customHeight="1" x14ac:dyDescent="0.3">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07"/>
      <c r="BN235" s="107"/>
      <c r="BO235" s="107"/>
      <c r="BP235" s="107"/>
      <c r="BQ235" s="107"/>
      <c r="BR235" s="107"/>
      <c r="BS235" s="107"/>
    </row>
    <row r="236" spans="1:71" ht="29.25" customHeight="1" x14ac:dyDescent="0.3">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c r="BM236" s="107"/>
      <c r="BN236" s="107"/>
      <c r="BO236" s="107"/>
      <c r="BP236" s="107"/>
      <c r="BQ236" s="107"/>
      <c r="BR236" s="107"/>
      <c r="BS236" s="107"/>
    </row>
    <row r="237" spans="1:71" ht="29.25" customHeight="1" x14ac:dyDescent="0.3">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c r="BM237" s="107"/>
      <c r="BN237" s="107"/>
      <c r="BO237" s="107"/>
      <c r="BP237" s="107"/>
      <c r="BQ237" s="107"/>
      <c r="BR237" s="107"/>
      <c r="BS237" s="107"/>
    </row>
    <row r="238" spans="1:71" ht="29.25" customHeight="1" x14ac:dyDescent="0.3">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07"/>
      <c r="BN238" s="107"/>
      <c r="BO238" s="107"/>
      <c r="BP238" s="107"/>
      <c r="BQ238" s="107"/>
      <c r="BR238" s="107"/>
      <c r="BS238" s="107"/>
    </row>
    <row r="239" spans="1:71" ht="29.25" customHeight="1" x14ac:dyDescent="0.3">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07"/>
      <c r="BN239" s="107"/>
      <c r="BO239" s="107"/>
      <c r="BP239" s="107"/>
      <c r="BQ239" s="107"/>
      <c r="BR239" s="107"/>
      <c r="BS239" s="107"/>
    </row>
    <row r="240" spans="1:71" ht="29.25" customHeight="1" x14ac:dyDescent="0.3">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c r="BM240" s="107"/>
      <c r="BN240" s="107"/>
      <c r="BO240" s="107"/>
      <c r="BP240" s="107"/>
      <c r="BQ240" s="107"/>
      <c r="BR240" s="107"/>
      <c r="BS240" s="107"/>
    </row>
    <row r="241" spans="1:71" ht="29.25" customHeight="1" x14ac:dyDescent="0.3">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07"/>
      <c r="BN241" s="107"/>
      <c r="BO241" s="107"/>
      <c r="BP241" s="107"/>
      <c r="BQ241" s="107"/>
      <c r="BR241" s="107"/>
      <c r="BS241" s="107"/>
    </row>
    <row r="242" spans="1:71" ht="29.25" customHeight="1" x14ac:dyDescent="0.3">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07"/>
      <c r="BN242" s="107"/>
      <c r="BO242" s="107"/>
      <c r="BP242" s="107"/>
      <c r="BQ242" s="107"/>
      <c r="BR242" s="107"/>
      <c r="BS242" s="107"/>
    </row>
    <row r="243" spans="1:71" ht="29.25" customHeight="1" x14ac:dyDescent="0.3">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07"/>
      <c r="BN243" s="107"/>
      <c r="BO243" s="107"/>
      <c r="BP243" s="107"/>
      <c r="BQ243" s="107"/>
      <c r="BR243" s="107"/>
      <c r="BS243" s="107"/>
    </row>
    <row r="244" spans="1:71" ht="29.25" customHeight="1" x14ac:dyDescent="0.3">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07"/>
      <c r="BN244" s="107"/>
      <c r="BO244" s="107"/>
      <c r="BP244" s="107"/>
      <c r="BQ244" s="107"/>
      <c r="BR244" s="107"/>
      <c r="BS244" s="107"/>
    </row>
    <row r="245" spans="1:71" ht="29.25" customHeight="1" x14ac:dyDescent="0.3">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c r="BM245" s="107"/>
      <c r="BN245" s="107"/>
      <c r="BO245" s="107"/>
      <c r="BP245" s="107"/>
      <c r="BQ245" s="107"/>
      <c r="BR245" s="107"/>
      <c r="BS245" s="107"/>
    </row>
    <row r="246" spans="1:71" ht="29.25" customHeight="1" x14ac:dyDescent="0.3">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07"/>
      <c r="BN246" s="107"/>
      <c r="BO246" s="107"/>
      <c r="BP246" s="107"/>
      <c r="BQ246" s="107"/>
      <c r="BR246" s="107"/>
      <c r="BS246" s="107"/>
    </row>
    <row r="247" spans="1:71" ht="29.25" customHeight="1" x14ac:dyDescent="0.3">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07"/>
      <c r="BN247" s="107"/>
      <c r="BO247" s="107"/>
      <c r="BP247" s="107"/>
      <c r="BQ247" s="107"/>
      <c r="BR247" s="107"/>
      <c r="BS247" s="107"/>
    </row>
    <row r="248" spans="1:71" ht="29.25" customHeight="1" x14ac:dyDescent="0.3">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07"/>
      <c r="BN248" s="107"/>
      <c r="BO248" s="107"/>
      <c r="BP248" s="107"/>
      <c r="BQ248" s="107"/>
      <c r="BR248" s="107"/>
      <c r="BS248" s="107"/>
    </row>
    <row r="249" spans="1:71" ht="29.25" customHeight="1" x14ac:dyDescent="0.3">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c r="BM249" s="107"/>
      <c r="BN249" s="107"/>
      <c r="BO249" s="107"/>
      <c r="BP249" s="107"/>
      <c r="BQ249" s="107"/>
      <c r="BR249" s="107"/>
      <c r="BS249" s="107"/>
    </row>
    <row r="250" spans="1:71" ht="29.25" customHeight="1" x14ac:dyDescent="0.3">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07"/>
      <c r="BN250" s="107"/>
      <c r="BO250" s="107"/>
      <c r="BP250" s="107"/>
      <c r="BQ250" s="107"/>
      <c r="BR250" s="107"/>
      <c r="BS250" s="107"/>
    </row>
    <row r="251" spans="1:71" ht="29.25" customHeight="1" x14ac:dyDescent="0.3">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c r="BM251" s="107"/>
      <c r="BN251" s="107"/>
      <c r="BO251" s="107"/>
      <c r="BP251" s="107"/>
      <c r="BQ251" s="107"/>
      <c r="BR251" s="107"/>
      <c r="BS251" s="107"/>
    </row>
    <row r="252" spans="1:71" ht="29.25" customHeight="1" x14ac:dyDescent="0.3">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c r="BM252" s="107"/>
      <c r="BN252" s="107"/>
      <c r="BO252" s="107"/>
      <c r="BP252" s="107"/>
      <c r="BQ252" s="107"/>
      <c r="BR252" s="107"/>
      <c r="BS252" s="107"/>
    </row>
    <row r="253" spans="1:71" ht="29.25" customHeight="1" x14ac:dyDescent="0.3">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07"/>
      <c r="BN253" s="107"/>
      <c r="BO253" s="107"/>
      <c r="BP253" s="107"/>
      <c r="BQ253" s="107"/>
      <c r="BR253" s="107"/>
      <c r="BS253" s="107"/>
    </row>
    <row r="254" spans="1:71" ht="29.25" customHeight="1" x14ac:dyDescent="0.3">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07"/>
      <c r="BN254" s="107"/>
      <c r="BO254" s="107"/>
      <c r="BP254" s="107"/>
      <c r="BQ254" s="107"/>
      <c r="BR254" s="107"/>
      <c r="BS254" s="107"/>
    </row>
    <row r="255" spans="1:71" ht="29.25" customHeight="1" x14ac:dyDescent="0.3">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07"/>
      <c r="BN255" s="107"/>
      <c r="BO255" s="107"/>
      <c r="BP255" s="107"/>
      <c r="BQ255" s="107"/>
      <c r="BR255" s="107"/>
      <c r="BS255" s="107"/>
    </row>
    <row r="256" spans="1:71" ht="29.25" customHeight="1" x14ac:dyDescent="0.3">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07"/>
      <c r="BN256" s="107"/>
      <c r="BO256" s="107"/>
      <c r="BP256" s="107"/>
      <c r="BQ256" s="107"/>
      <c r="BR256" s="107"/>
      <c r="BS256" s="107"/>
    </row>
    <row r="257" spans="1:71" ht="29.25" customHeight="1" x14ac:dyDescent="0.3">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c r="BM257" s="107"/>
      <c r="BN257" s="107"/>
      <c r="BO257" s="107"/>
      <c r="BP257" s="107"/>
      <c r="BQ257" s="107"/>
      <c r="BR257" s="107"/>
      <c r="BS257" s="107"/>
    </row>
    <row r="258" spans="1:71" ht="29.25" customHeight="1" x14ac:dyDescent="0.3">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49"/>
      <c r="AC258" s="149"/>
      <c r="AD258" s="149"/>
      <c r="AE258" s="149"/>
      <c r="AF258" s="149"/>
      <c r="AG258" s="149"/>
      <c r="AH258" s="149"/>
      <c r="AI258" s="149"/>
      <c r="AJ258" s="149"/>
      <c r="AK258" s="149"/>
      <c r="AL258" s="149"/>
      <c r="AM258" s="149"/>
      <c r="AN258" s="149"/>
      <c r="AO258" s="149"/>
      <c r="AP258" s="149"/>
      <c r="AQ258" s="149"/>
      <c r="AR258" s="149"/>
      <c r="AS258" s="149"/>
      <c r="AU258" s="149"/>
      <c r="AV258" s="149"/>
      <c r="AW258" s="149"/>
      <c r="AX258" s="149"/>
      <c r="AY258" s="149"/>
      <c r="AZ258" s="149"/>
      <c r="BA258" s="149"/>
      <c r="BB258" s="149"/>
      <c r="BC258" s="149"/>
      <c r="BD258" s="149"/>
      <c r="BE258" s="149"/>
      <c r="BF258" s="149"/>
      <c r="BG258" s="149"/>
      <c r="BH258" s="149"/>
      <c r="BI258" s="149"/>
      <c r="BJ258" s="149"/>
      <c r="BK258" s="149"/>
      <c r="BL258" s="149"/>
      <c r="BM258" s="107"/>
      <c r="BN258" s="107"/>
      <c r="BO258" s="107"/>
      <c r="BP258" s="107"/>
      <c r="BQ258" s="107"/>
      <c r="BR258" s="107"/>
      <c r="BS258" s="107"/>
    </row>
    <row r="259" spans="1:71" ht="29.25" customHeight="1" x14ac:dyDescent="0.3">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49"/>
      <c r="AC259" s="149"/>
      <c r="AD259" s="149"/>
      <c r="AE259" s="149"/>
      <c r="AF259" s="149"/>
      <c r="AG259" s="149"/>
      <c r="AH259" s="149"/>
      <c r="AI259" s="149"/>
      <c r="AJ259" s="149"/>
      <c r="AK259" s="149"/>
      <c r="AL259" s="149"/>
      <c r="AM259" s="149"/>
      <c r="AN259" s="149"/>
      <c r="AO259" s="149"/>
      <c r="AP259" s="149"/>
      <c r="AQ259" s="149"/>
      <c r="AR259" s="149"/>
      <c r="AS259" s="149"/>
      <c r="AU259" s="149"/>
      <c r="AV259" s="149"/>
      <c r="AW259" s="149"/>
      <c r="AX259" s="149"/>
      <c r="AY259" s="149"/>
      <c r="AZ259" s="149"/>
      <c r="BA259" s="149"/>
      <c r="BB259" s="149"/>
      <c r="BC259" s="149"/>
      <c r="BD259" s="149"/>
      <c r="BE259" s="149"/>
      <c r="BF259" s="149"/>
      <c r="BG259" s="149"/>
      <c r="BH259" s="149"/>
      <c r="BI259" s="149"/>
      <c r="BJ259" s="149"/>
      <c r="BK259" s="149"/>
      <c r="BL259" s="149"/>
      <c r="BM259" s="107"/>
      <c r="BN259" s="107"/>
      <c r="BO259" s="107"/>
      <c r="BP259" s="107"/>
      <c r="BQ259" s="107"/>
      <c r="BR259" s="107"/>
      <c r="BS259" s="107"/>
    </row>
    <row r="260" spans="1:71" ht="29.25" customHeight="1" x14ac:dyDescent="0.3">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49"/>
      <c r="AC260" s="149"/>
      <c r="AD260" s="149"/>
      <c r="AE260" s="149"/>
      <c r="AF260" s="149"/>
      <c r="AG260" s="149"/>
      <c r="AH260" s="149"/>
      <c r="AI260" s="149"/>
      <c r="AJ260" s="149"/>
      <c r="AK260" s="149"/>
      <c r="AL260" s="149"/>
      <c r="AM260" s="149"/>
      <c r="AN260" s="149"/>
      <c r="AO260" s="149"/>
      <c r="AP260" s="149"/>
      <c r="AQ260" s="149"/>
      <c r="AR260" s="149"/>
      <c r="AS260" s="149"/>
      <c r="AU260" s="149"/>
      <c r="AV260" s="149"/>
      <c r="AW260" s="149"/>
      <c r="AX260" s="149"/>
      <c r="AY260" s="149"/>
      <c r="AZ260" s="149"/>
      <c r="BA260" s="149"/>
      <c r="BB260" s="149"/>
      <c r="BC260" s="149"/>
      <c r="BD260" s="149"/>
      <c r="BE260" s="149"/>
      <c r="BF260" s="149"/>
      <c r="BG260" s="149"/>
      <c r="BH260" s="149"/>
      <c r="BI260" s="149"/>
      <c r="BJ260" s="149"/>
      <c r="BK260" s="149"/>
      <c r="BL260" s="149"/>
      <c r="BM260" s="107"/>
      <c r="BN260" s="107"/>
      <c r="BO260" s="107"/>
      <c r="BP260" s="107"/>
      <c r="BQ260" s="107"/>
      <c r="BR260" s="107"/>
      <c r="BS260" s="107"/>
    </row>
    <row r="261" spans="1:71" ht="29.25" customHeight="1" x14ac:dyDescent="0.3">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49"/>
      <c r="AC261" s="149"/>
      <c r="AD261" s="149"/>
      <c r="AE261" s="149"/>
      <c r="AF261" s="149"/>
      <c r="AG261" s="149"/>
      <c r="AH261" s="149"/>
      <c r="AI261" s="149"/>
      <c r="AJ261" s="149"/>
      <c r="AK261" s="149"/>
      <c r="AL261" s="149"/>
      <c r="AM261" s="149"/>
      <c r="AN261" s="149"/>
      <c r="AO261" s="149"/>
      <c r="AP261" s="149"/>
      <c r="AQ261" s="149"/>
      <c r="AR261" s="149"/>
      <c r="AS261" s="149"/>
      <c r="AU261" s="149"/>
      <c r="AV261" s="149"/>
      <c r="AW261" s="149"/>
      <c r="AX261" s="149"/>
      <c r="AY261" s="149"/>
      <c r="AZ261" s="149"/>
      <c r="BA261" s="149"/>
      <c r="BB261" s="149"/>
      <c r="BC261" s="149"/>
      <c r="BD261" s="149"/>
      <c r="BE261" s="149"/>
      <c r="BF261" s="149"/>
      <c r="BG261" s="149"/>
      <c r="BH261" s="149"/>
      <c r="BI261" s="149"/>
      <c r="BJ261" s="149"/>
      <c r="BK261" s="149"/>
      <c r="BL261" s="149"/>
      <c r="BM261" s="107"/>
      <c r="BN261" s="107"/>
      <c r="BO261" s="107"/>
      <c r="BP261" s="107"/>
      <c r="BQ261" s="107"/>
      <c r="BR261" s="107"/>
      <c r="BS261" s="107"/>
    </row>
    <row r="262" spans="1:71" ht="29.25" customHeight="1" x14ac:dyDescent="0.3">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49"/>
      <c r="AC262" s="149"/>
      <c r="AD262" s="149"/>
      <c r="AE262" s="149"/>
      <c r="AF262" s="149"/>
      <c r="AG262" s="149"/>
      <c r="AH262" s="149"/>
      <c r="AI262" s="149"/>
      <c r="AJ262" s="149"/>
      <c r="AK262" s="149"/>
      <c r="AL262" s="149"/>
      <c r="AM262" s="149"/>
      <c r="AN262" s="149"/>
      <c r="AO262" s="149"/>
      <c r="AP262" s="149"/>
      <c r="AQ262" s="149"/>
      <c r="AR262" s="149"/>
      <c r="AS262" s="149"/>
      <c r="AU262" s="149"/>
      <c r="AV262" s="149"/>
      <c r="AW262" s="149"/>
      <c r="AX262" s="149"/>
      <c r="AY262" s="149"/>
      <c r="AZ262" s="149"/>
      <c r="BA262" s="149"/>
      <c r="BB262" s="149"/>
      <c r="BC262" s="149"/>
      <c r="BD262" s="149"/>
      <c r="BE262" s="149"/>
      <c r="BF262" s="149"/>
      <c r="BG262" s="149"/>
      <c r="BH262" s="149"/>
      <c r="BI262" s="149"/>
      <c r="BJ262" s="149"/>
      <c r="BK262" s="149"/>
      <c r="BL262" s="149"/>
      <c r="BM262" s="107"/>
      <c r="BN262" s="107"/>
      <c r="BO262" s="107"/>
      <c r="BP262" s="107"/>
      <c r="BQ262" s="107"/>
      <c r="BR262" s="107"/>
      <c r="BS262" s="107"/>
    </row>
    <row r="263" spans="1:71" ht="29.25" customHeight="1" x14ac:dyDescent="0.3">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49"/>
      <c r="AC263" s="149"/>
      <c r="AD263" s="149"/>
      <c r="AE263" s="149"/>
      <c r="AF263" s="149"/>
      <c r="AG263" s="149"/>
      <c r="AH263" s="149"/>
      <c r="AI263" s="149"/>
      <c r="AJ263" s="149"/>
      <c r="AK263" s="149"/>
      <c r="AL263" s="149"/>
      <c r="AM263" s="149"/>
      <c r="AN263" s="149"/>
      <c r="AO263" s="149"/>
      <c r="AP263" s="149"/>
      <c r="AQ263" s="149"/>
      <c r="AR263" s="149"/>
      <c r="AS263" s="149"/>
      <c r="AU263" s="149"/>
      <c r="AV263" s="149"/>
      <c r="AW263" s="149"/>
      <c r="AX263" s="149"/>
      <c r="AY263" s="149"/>
      <c r="AZ263" s="149"/>
      <c r="BA263" s="149"/>
      <c r="BB263" s="149"/>
      <c r="BC263" s="149"/>
      <c r="BD263" s="149"/>
      <c r="BE263" s="149"/>
      <c r="BF263" s="149"/>
      <c r="BG263" s="149"/>
      <c r="BH263" s="149"/>
      <c r="BI263" s="149"/>
      <c r="BJ263" s="149"/>
      <c r="BK263" s="149"/>
      <c r="BL263" s="149"/>
      <c r="BM263" s="107"/>
      <c r="BN263" s="107"/>
      <c r="BO263" s="107"/>
      <c r="BP263" s="107"/>
      <c r="BQ263" s="107"/>
      <c r="BR263" s="107"/>
      <c r="BS263" s="107"/>
    </row>
    <row r="264" spans="1:71" ht="29.25" customHeight="1" x14ac:dyDescent="0.3">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49"/>
      <c r="AC264" s="149"/>
      <c r="AD264" s="149"/>
      <c r="AE264" s="149"/>
      <c r="AF264" s="149"/>
      <c r="AG264" s="149"/>
      <c r="AH264" s="149"/>
      <c r="AI264" s="149"/>
      <c r="AJ264" s="149"/>
      <c r="AK264" s="149"/>
      <c r="AL264" s="149"/>
      <c r="AM264" s="149"/>
      <c r="AN264" s="149"/>
      <c r="AO264" s="149"/>
      <c r="AP264" s="149"/>
      <c r="AQ264" s="149"/>
      <c r="AR264" s="149"/>
      <c r="AS264" s="149"/>
      <c r="AU264" s="149"/>
      <c r="AV264" s="149"/>
      <c r="AW264" s="149"/>
      <c r="AX264" s="149"/>
      <c r="AY264" s="149"/>
      <c r="AZ264" s="149"/>
      <c r="BA264" s="149"/>
      <c r="BB264" s="149"/>
      <c r="BC264" s="149"/>
      <c r="BD264" s="149"/>
      <c r="BE264" s="149"/>
      <c r="BF264" s="149"/>
      <c r="BG264" s="149"/>
      <c r="BH264" s="149"/>
      <c r="BI264" s="149"/>
      <c r="BJ264" s="149"/>
      <c r="BK264" s="149"/>
      <c r="BL264" s="149"/>
      <c r="BM264" s="107"/>
      <c r="BN264" s="107"/>
      <c r="BO264" s="107"/>
      <c r="BP264" s="107"/>
      <c r="BQ264" s="107"/>
      <c r="BR264" s="107"/>
      <c r="BS264" s="107"/>
    </row>
    <row r="265" spans="1:71" ht="29.25" customHeight="1" x14ac:dyDescent="0.3">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49"/>
      <c r="AC265" s="149"/>
      <c r="AD265" s="149"/>
      <c r="AE265" s="149"/>
      <c r="AF265" s="149"/>
      <c r="AG265" s="149"/>
      <c r="AH265" s="149"/>
      <c r="AI265" s="149"/>
      <c r="AJ265" s="149"/>
      <c r="AK265" s="149"/>
      <c r="AL265" s="149"/>
      <c r="AM265" s="149"/>
      <c r="AN265" s="149"/>
      <c r="AO265" s="149"/>
      <c r="AP265" s="149"/>
      <c r="AQ265" s="149"/>
      <c r="AR265" s="149"/>
      <c r="AS265" s="149"/>
      <c r="AU265" s="149"/>
      <c r="AV265" s="149"/>
      <c r="AW265" s="149"/>
      <c r="AX265" s="149"/>
      <c r="AY265" s="149"/>
      <c r="AZ265" s="149"/>
      <c r="BA265" s="149"/>
      <c r="BB265" s="149"/>
      <c r="BC265" s="149"/>
      <c r="BD265" s="149"/>
      <c r="BE265" s="149"/>
      <c r="BF265" s="149"/>
      <c r="BG265" s="149"/>
      <c r="BH265" s="149"/>
      <c r="BI265" s="149"/>
      <c r="BJ265" s="149"/>
      <c r="BK265" s="149"/>
      <c r="BL265" s="149"/>
      <c r="BM265" s="107"/>
      <c r="BN265" s="107"/>
      <c r="BO265" s="107"/>
      <c r="BP265" s="107"/>
      <c r="BQ265" s="107"/>
      <c r="BR265" s="107"/>
      <c r="BS265" s="107"/>
    </row>
    <row r="266" spans="1:71" ht="29.25" customHeight="1" x14ac:dyDescent="0.3">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49"/>
      <c r="AC266" s="149"/>
      <c r="AD266" s="149"/>
      <c r="AE266" s="149"/>
      <c r="AF266" s="149"/>
      <c r="AG266" s="149"/>
      <c r="AH266" s="149"/>
      <c r="AI266" s="149"/>
      <c r="AJ266" s="149"/>
      <c r="AK266" s="149"/>
      <c r="AL266" s="149"/>
      <c r="AM266" s="149"/>
      <c r="AN266" s="149"/>
      <c r="AO266" s="149"/>
      <c r="AP266" s="149"/>
      <c r="AQ266" s="149"/>
      <c r="AR266" s="149"/>
      <c r="AS266" s="149"/>
      <c r="AU266" s="149"/>
      <c r="AV266" s="149"/>
      <c r="AW266" s="149"/>
      <c r="AX266" s="149"/>
      <c r="AY266" s="149"/>
      <c r="AZ266" s="149"/>
      <c r="BA266" s="149"/>
      <c r="BB266" s="149"/>
      <c r="BC266" s="149"/>
      <c r="BD266" s="149"/>
      <c r="BE266" s="149"/>
      <c r="BF266" s="149"/>
      <c r="BG266" s="149"/>
      <c r="BH266" s="149"/>
      <c r="BI266" s="149"/>
      <c r="BJ266" s="149"/>
      <c r="BK266" s="149"/>
      <c r="BL266" s="149"/>
      <c r="BM266" s="107"/>
      <c r="BN266" s="107"/>
      <c r="BO266" s="107"/>
      <c r="BP266" s="107"/>
      <c r="BQ266" s="107"/>
      <c r="BR266" s="107"/>
      <c r="BS266" s="107"/>
    </row>
    <row r="267" spans="1:71" ht="29.25" customHeight="1" x14ac:dyDescent="0.3">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49"/>
      <c r="AC267" s="149"/>
      <c r="AD267" s="149"/>
      <c r="AE267" s="149"/>
      <c r="AF267" s="149"/>
      <c r="AG267" s="149"/>
      <c r="AH267" s="149"/>
      <c r="AI267" s="149"/>
      <c r="AJ267" s="149"/>
      <c r="AK267" s="149"/>
      <c r="AL267" s="149"/>
      <c r="AM267" s="149"/>
      <c r="AN267" s="149"/>
      <c r="AO267" s="149"/>
      <c r="AP267" s="149"/>
      <c r="AQ267" s="149"/>
      <c r="AR267" s="149"/>
      <c r="AS267" s="149"/>
      <c r="AU267" s="149"/>
      <c r="AV267" s="149"/>
      <c r="AW267" s="149"/>
      <c r="AX267" s="149"/>
      <c r="AY267" s="149"/>
      <c r="AZ267" s="149"/>
      <c r="BA267" s="149"/>
      <c r="BB267" s="149"/>
      <c r="BC267" s="149"/>
      <c r="BD267" s="149"/>
      <c r="BE267" s="149"/>
      <c r="BF267" s="149"/>
      <c r="BG267" s="149"/>
      <c r="BH267" s="149"/>
      <c r="BI267" s="149"/>
      <c r="BJ267" s="149"/>
      <c r="BK267" s="149"/>
      <c r="BL267" s="149"/>
      <c r="BM267" s="107"/>
      <c r="BN267" s="107"/>
      <c r="BO267" s="107"/>
      <c r="BP267" s="107"/>
      <c r="BQ267" s="107"/>
      <c r="BR267" s="107"/>
      <c r="BS267" s="107"/>
    </row>
    <row r="268" spans="1:71" ht="29.25" customHeight="1" x14ac:dyDescent="0.3">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49"/>
      <c r="AC268" s="149"/>
      <c r="AD268" s="149"/>
      <c r="AE268" s="149"/>
      <c r="AF268" s="149"/>
      <c r="AG268" s="149"/>
      <c r="AH268" s="149"/>
      <c r="AI268" s="149"/>
      <c r="AJ268" s="149"/>
      <c r="AK268" s="149"/>
      <c r="AL268" s="149"/>
      <c r="AM268" s="149"/>
      <c r="AN268" s="149"/>
      <c r="AO268" s="149"/>
      <c r="AP268" s="149"/>
      <c r="AQ268" s="149"/>
      <c r="AR268" s="149"/>
      <c r="AS268" s="149"/>
      <c r="AU268" s="149"/>
      <c r="AV268" s="149"/>
      <c r="AW268" s="149"/>
      <c r="AX268" s="149"/>
      <c r="AY268" s="149"/>
      <c r="AZ268" s="149"/>
      <c r="BA268" s="149"/>
      <c r="BB268" s="149"/>
      <c r="BC268" s="149"/>
      <c r="BD268" s="149"/>
      <c r="BE268" s="149"/>
      <c r="BF268" s="149"/>
      <c r="BG268" s="149"/>
      <c r="BH268" s="149"/>
      <c r="BI268" s="149"/>
      <c r="BJ268" s="149"/>
      <c r="BK268" s="149"/>
      <c r="BL268" s="149"/>
      <c r="BM268" s="107"/>
      <c r="BN268" s="107"/>
      <c r="BO268" s="107"/>
      <c r="BP268" s="107"/>
      <c r="BQ268" s="107"/>
      <c r="BR268" s="107"/>
      <c r="BS268" s="107"/>
    </row>
    <row r="269" spans="1:71" ht="29.25" customHeight="1" x14ac:dyDescent="0.3">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49"/>
      <c r="AC269" s="149"/>
      <c r="AD269" s="149"/>
      <c r="AE269" s="149"/>
      <c r="AF269" s="149"/>
      <c r="AG269" s="149"/>
      <c r="AH269" s="149"/>
      <c r="AI269" s="149"/>
      <c r="AJ269" s="149"/>
      <c r="AK269" s="149"/>
      <c r="AL269" s="149"/>
      <c r="AM269" s="149"/>
      <c r="AN269" s="149"/>
      <c r="AO269" s="149"/>
      <c r="AP269" s="149"/>
      <c r="AQ269" s="149"/>
      <c r="AR269" s="149"/>
      <c r="AS269" s="149"/>
      <c r="AU269" s="149"/>
      <c r="AV269" s="149"/>
      <c r="AW269" s="149"/>
      <c r="AX269" s="149"/>
      <c r="AY269" s="149"/>
      <c r="AZ269" s="149"/>
      <c r="BA269" s="149"/>
      <c r="BB269" s="149"/>
      <c r="BC269" s="149"/>
      <c r="BD269" s="149"/>
      <c r="BE269" s="149"/>
      <c r="BF269" s="149"/>
      <c r="BG269" s="149"/>
      <c r="BH269" s="149"/>
      <c r="BI269" s="149"/>
      <c r="BJ269" s="149"/>
      <c r="BK269" s="149"/>
      <c r="BL269" s="149"/>
      <c r="BM269" s="107"/>
      <c r="BN269" s="107"/>
      <c r="BO269" s="107"/>
      <c r="BP269" s="107"/>
      <c r="BQ269" s="107"/>
      <c r="BR269" s="107"/>
      <c r="BS269" s="107"/>
    </row>
    <row r="270" spans="1:71" ht="29.25" customHeight="1" x14ac:dyDescent="0.3">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49"/>
      <c r="AC270" s="149"/>
      <c r="AD270" s="149"/>
      <c r="AE270" s="149"/>
      <c r="AF270" s="149"/>
      <c r="AG270" s="149"/>
      <c r="AH270" s="149"/>
      <c r="AI270" s="149"/>
      <c r="AJ270" s="149"/>
      <c r="AK270" s="149"/>
      <c r="AL270" s="149"/>
      <c r="AM270" s="149"/>
      <c r="AN270" s="149"/>
      <c r="AO270" s="149"/>
      <c r="AP270" s="149"/>
      <c r="AQ270" s="149"/>
      <c r="AR270" s="149"/>
      <c r="AS270" s="149"/>
      <c r="AU270" s="149"/>
      <c r="AV270" s="149"/>
      <c r="AW270" s="149"/>
      <c r="AX270" s="149"/>
      <c r="AY270" s="149"/>
      <c r="AZ270" s="149"/>
      <c r="BA270" s="149"/>
      <c r="BB270" s="149"/>
      <c r="BC270" s="149"/>
      <c r="BD270" s="149"/>
      <c r="BE270" s="149"/>
      <c r="BF270" s="149"/>
      <c r="BG270" s="149"/>
      <c r="BH270" s="149"/>
      <c r="BI270" s="149"/>
      <c r="BJ270" s="149"/>
      <c r="BK270" s="149"/>
      <c r="BL270" s="149"/>
      <c r="BM270" s="107"/>
      <c r="BN270" s="107"/>
      <c r="BO270" s="107"/>
      <c r="BP270" s="107"/>
      <c r="BQ270" s="107"/>
      <c r="BR270" s="107"/>
      <c r="BS270" s="107"/>
    </row>
    <row r="271" spans="1:71" ht="29.25" customHeight="1" x14ac:dyDescent="0.3">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49"/>
      <c r="AC271" s="149"/>
      <c r="AD271" s="149"/>
      <c r="AE271" s="149"/>
      <c r="AF271" s="149"/>
      <c r="AG271" s="149"/>
      <c r="AH271" s="149"/>
      <c r="AI271" s="149"/>
      <c r="AJ271" s="149"/>
      <c r="AK271" s="149"/>
      <c r="AL271" s="149"/>
      <c r="AM271" s="149"/>
      <c r="AN271" s="149"/>
      <c r="AO271" s="149"/>
      <c r="AP271" s="149"/>
      <c r="AQ271" s="149"/>
      <c r="AR271" s="149"/>
      <c r="AS271" s="149"/>
      <c r="AU271" s="149"/>
      <c r="AV271" s="149"/>
      <c r="AW271" s="149"/>
      <c r="AX271" s="149"/>
      <c r="AY271" s="149"/>
      <c r="AZ271" s="149"/>
      <c r="BA271" s="149"/>
      <c r="BB271" s="149"/>
      <c r="BC271" s="149"/>
      <c r="BD271" s="149"/>
      <c r="BE271" s="149"/>
      <c r="BF271" s="149"/>
      <c r="BG271" s="149"/>
      <c r="BH271" s="149"/>
      <c r="BI271" s="149"/>
      <c r="BJ271" s="149"/>
      <c r="BK271" s="149"/>
      <c r="BL271" s="149"/>
      <c r="BM271" s="107"/>
      <c r="BN271" s="107"/>
      <c r="BO271" s="107"/>
      <c r="BP271" s="107"/>
      <c r="BQ271" s="107"/>
      <c r="BR271" s="107"/>
      <c r="BS271" s="107"/>
    </row>
    <row r="272" spans="1:71" ht="29.25" customHeight="1" x14ac:dyDescent="0.3">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49"/>
      <c r="AC272" s="149"/>
      <c r="AD272" s="149"/>
      <c r="AE272" s="149"/>
      <c r="AF272" s="149"/>
      <c r="AG272" s="149"/>
      <c r="AH272" s="149"/>
      <c r="AI272" s="149"/>
      <c r="AJ272" s="149"/>
      <c r="AK272" s="149"/>
      <c r="AL272" s="149"/>
      <c r="AM272" s="149"/>
      <c r="AN272" s="149"/>
      <c r="AO272" s="149"/>
      <c r="AP272" s="149"/>
      <c r="AQ272" s="149"/>
      <c r="AR272" s="149"/>
      <c r="AS272" s="149"/>
      <c r="AU272" s="149"/>
      <c r="AV272" s="149"/>
      <c r="AW272" s="149"/>
      <c r="AX272" s="149"/>
      <c r="AY272" s="149"/>
      <c r="AZ272" s="149"/>
      <c r="BA272" s="149"/>
      <c r="BB272" s="149"/>
      <c r="BC272" s="149"/>
      <c r="BD272" s="149"/>
      <c r="BE272" s="149"/>
      <c r="BF272" s="149"/>
      <c r="BG272" s="149"/>
      <c r="BH272" s="149"/>
      <c r="BI272" s="149"/>
      <c r="BJ272" s="149"/>
      <c r="BK272" s="149"/>
      <c r="BL272" s="149"/>
      <c r="BM272" s="107"/>
      <c r="BN272" s="107"/>
      <c r="BO272" s="107"/>
      <c r="BP272" s="107"/>
      <c r="BQ272" s="107"/>
      <c r="BR272" s="107"/>
      <c r="BS272" s="107"/>
    </row>
    <row r="273" spans="1:71" ht="29.25" customHeight="1" x14ac:dyDescent="0.3">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49"/>
      <c r="AC273" s="149"/>
      <c r="AD273" s="149"/>
      <c r="AE273" s="149"/>
      <c r="AF273" s="149"/>
      <c r="AG273" s="149"/>
      <c r="AH273" s="149"/>
      <c r="AI273" s="149"/>
      <c r="AJ273" s="149"/>
      <c r="AK273" s="149"/>
      <c r="AL273" s="149"/>
      <c r="AM273" s="149"/>
      <c r="AN273" s="149"/>
      <c r="AO273" s="149"/>
      <c r="AP273" s="149"/>
      <c r="AQ273" s="149"/>
      <c r="AR273" s="149"/>
      <c r="AS273" s="149"/>
      <c r="AU273" s="149"/>
      <c r="AV273" s="149"/>
      <c r="AW273" s="149"/>
      <c r="AX273" s="149"/>
      <c r="AY273" s="149"/>
      <c r="AZ273" s="149"/>
      <c r="BA273" s="149"/>
      <c r="BB273" s="149"/>
      <c r="BC273" s="149"/>
      <c r="BD273" s="149"/>
      <c r="BE273" s="149"/>
      <c r="BF273" s="149"/>
      <c r="BG273" s="149"/>
      <c r="BH273" s="149"/>
      <c r="BI273" s="149"/>
      <c r="BJ273" s="149"/>
      <c r="BK273" s="149"/>
      <c r="BL273" s="149"/>
      <c r="BM273" s="107"/>
      <c r="BN273" s="107"/>
      <c r="BO273" s="107"/>
      <c r="BP273" s="107"/>
      <c r="BQ273" s="107"/>
      <c r="BR273" s="107"/>
      <c r="BS273" s="107"/>
    </row>
    <row r="274" spans="1:71" ht="29.25" customHeight="1" x14ac:dyDescent="0.3">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49"/>
      <c r="AC274" s="149"/>
      <c r="AD274" s="149"/>
      <c r="AE274" s="149"/>
      <c r="AF274" s="149"/>
      <c r="AG274" s="149"/>
      <c r="AH274" s="149"/>
      <c r="AI274" s="149"/>
      <c r="AJ274" s="149"/>
      <c r="AK274" s="149"/>
      <c r="AL274" s="149"/>
      <c r="AM274" s="149"/>
      <c r="AN274" s="149"/>
      <c r="AO274" s="149"/>
      <c r="AP274" s="149"/>
      <c r="AQ274" s="149"/>
      <c r="AR274" s="149"/>
      <c r="AS274" s="149"/>
      <c r="AU274" s="149"/>
      <c r="AV274" s="149"/>
      <c r="AW274" s="149"/>
      <c r="AX274" s="149"/>
      <c r="AY274" s="149"/>
      <c r="AZ274" s="149"/>
      <c r="BA274" s="149"/>
      <c r="BB274" s="149"/>
      <c r="BC274" s="149"/>
      <c r="BD274" s="149"/>
      <c r="BE274" s="149"/>
      <c r="BF274" s="149"/>
      <c r="BG274" s="149"/>
      <c r="BH274" s="149"/>
      <c r="BI274" s="149"/>
      <c r="BJ274" s="149"/>
      <c r="BK274" s="149"/>
      <c r="BL274" s="149"/>
      <c r="BM274" s="107"/>
      <c r="BN274" s="107"/>
      <c r="BO274" s="107"/>
      <c r="BP274" s="107"/>
      <c r="BQ274" s="107"/>
      <c r="BR274" s="107"/>
      <c r="BS274" s="107"/>
    </row>
    <row r="275" spans="1:71" ht="29.25" customHeight="1" x14ac:dyDescent="0.3">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49"/>
      <c r="AC275" s="149"/>
      <c r="AD275" s="149"/>
      <c r="AE275" s="149"/>
      <c r="AF275" s="149"/>
      <c r="AG275" s="149"/>
      <c r="AH275" s="149"/>
      <c r="AI275" s="149"/>
      <c r="AJ275" s="149"/>
      <c r="AK275" s="149"/>
      <c r="AL275" s="149"/>
      <c r="AM275" s="149"/>
      <c r="AN275" s="149"/>
      <c r="AO275" s="149"/>
      <c r="AP275" s="149"/>
      <c r="AQ275" s="149"/>
      <c r="AR275" s="149"/>
      <c r="AS275" s="149"/>
      <c r="AU275" s="149"/>
      <c r="AV275" s="149"/>
      <c r="AW275" s="149"/>
      <c r="AX275" s="149"/>
      <c r="AY275" s="149"/>
      <c r="AZ275" s="149"/>
      <c r="BA275" s="149"/>
      <c r="BB275" s="149"/>
      <c r="BC275" s="149"/>
      <c r="BD275" s="149"/>
      <c r="BE275" s="149"/>
      <c r="BF275" s="149"/>
      <c r="BG275" s="149"/>
      <c r="BH275" s="149"/>
      <c r="BI275" s="149"/>
      <c r="BJ275" s="149"/>
      <c r="BK275" s="149"/>
      <c r="BL275" s="149"/>
      <c r="BM275" s="107"/>
      <c r="BN275" s="107"/>
      <c r="BO275" s="107"/>
      <c r="BP275" s="107"/>
      <c r="BQ275" s="107"/>
      <c r="BR275" s="107"/>
      <c r="BS275" s="107"/>
    </row>
    <row r="276" spans="1:71" ht="29.25" customHeight="1" x14ac:dyDescent="0.3">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49"/>
      <c r="AC276" s="149"/>
      <c r="AD276" s="149"/>
      <c r="AE276" s="149"/>
      <c r="AF276" s="149"/>
      <c r="AG276" s="149"/>
      <c r="AH276" s="149"/>
      <c r="AI276" s="149"/>
      <c r="AJ276" s="149"/>
      <c r="AK276" s="149"/>
      <c r="AL276" s="149"/>
      <c r="AM276" s="149"/>
      <c r="AN276" s="149"/>
      <c r="AO276" s="149"/>
      <c r="AP276" s="149"/>
      <c r="AQ276" s="149"/>
      <c r="AR276" s="149"/>
      <c r="AS276" s="149"/>
      <c r="AU276" s="149"/>
      <c r="AV276" s="149"/>
      <c r="AW276" s="149"/>
      <c r="AX276" s="149"/>
      <c r="AY276" s="149"/>
      <c r="AZ276" s="149"/>
      <c r="BA276" s="149"/>
      <c r="BB276" s="149"/>
      <c r="BC276" s="149"/>
      <c r="BD276" s="149"/>
      <c r="BE276" s="149"/>
      <c r="BF276" s="149"/>
      <c r="BG276" s="149"/>
      <c r="BH276" s="149"/>
      <c r="BI276" s="149"/>
      <c r="BJ276" s="149"/>
      <c r="BK276" s="149"/>
      <c r="BL276" s="149"/>
      <c r="BM276" s="107"/>
      <c r="BN276" s="107"/>
      <c r="BO276" s="107"/>
      <c r="BP276" s="107"/>
      <c r="BQ276" s="107"/>
      <c r="BR276" s="107"/>
      <c r="BS276" s="107"/>
    </row>
    <row r="277" spans="1:71" ht="29.25" customHeight="1" x14ac:dyDescent="0.3">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49"/>
      <c r="AC277" s="149"/>
      <c r="AD277" s="149"/>
      <c r="AE277" s="149"/>
      <c r="AF277" s="149"/>
      <c r="AG277" s="149"/>
      <c r="AH277" s="149"/>
      <c r="AI277" s="149"/>
      <c r="AJ277" s="149"/>
      <c r="AK277" s="149"/>
      <c r="AL277" s="149"/>
      <c r="AM277" s="149"/>
      <c r="AN277" s="149"/>
      <c r="AO277" s="149"/>
      <c r="AP277" s="149"/>
      <c r="AQ277" s="149"/>
      <c r="AR277" s="149"/>
      <c r="AS277" s="149"/>
      <c r="AU277" s="149"/>
      <c r="AV277" s="149"/>
      <c r="AW277" s="149"/>
      <c r="AX277" s="149"/>
      <c r="AY277" s="149"/>
      <c r="AZ277" s="149"/>
      <c r="BA277" s="149"/>
      <c r="BB277" s="149"/>
      <c r="BC277" s="149"/>
      <c r="BD277" s="149"/>
      <c r="BE277" s="149"/>
      <c r="BF277" s="149"/>
      <c r="BG277" s="149"/>
      <c r="BH277" s="149"/>
      <c r="BI277" s="149"/>
      <c r="BJ277" s="149"/>
      <c r="BK277" s="149"/>
      <c r="BL277" s="149"/>
      <c r="BM277" s="107"/>
      <c r="BN277" s="107"/>
      <c r="BO277" s="107"/>
      <c r="BP277" s="107"/>
      <c r="BQ277" s="107"/>
      <c r="BR277" s="107"/>
      <c r="BS277" s="107"/>
    </row>
    <row r="278" spans="1:71" ht="29.25" customHeight="1" x14ac:dyDescent="0.3">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49"/>
      <c r="AC278" s="149"/>
      <c r="AD278" s="149"/>
      <c r="AE278" s="149"/>
      <c r="AF278" s="149"/>
      <c r="AG278" s="149"/>
      <c r="AH278" s="149"/>
      <c r="AI278" s="149"/>
      <c r="AJ278" s="149"/>
      <c r="AK278" s="149"/>
      <c r="AL278" s="149"/>
      <c r="AM278" s="149"/>
      <c r="AN278" s="149"/>
      <c r="AO278" s="149"/>
      <c r="AP278" s="149"/>
      <c r="AQ278" s="149"/>
      <c r="AR278" s="149"/>
      <c r="AS278" s="149"/>
      <c r="AU278" s="149"/>
      <c r="AV278" s="149"/>
      <c r="AW278" s="149"/>
      <c r="AX278" s="149"/>
      <c r="AY278" s="149"/>
      <c r="AZ278" s="149"/>
      <c r="BA278" s="149"/>
      <c r="BB278" s="149"/>
      <c r="BC278" s="149"/>
      <c r="BD278" s="149"/>
      <c r="BE278" s="149"/>
      <c r="BF278" s="149"/>
      <c r="BG278" s="149"/>
      <c r="BH278" s="149"/>
      <c r="BI278" s="149"/>
      <c r="BJ278" s="149"/>
      <c r="BK278" s="149"/>
      <c r="BL278" s="149"/>
      <c r="BM278" s="107"/>
      <c r="BN278" s="107"/>
      <c r="BO278" s="107"/>
      <c r="BP278" s="107"/>
      <c r="BQ278" s="107"/>
      <c r="BR278" s="107"/>
      <c r="BS278" s="107"/>
    </row>
    <row r="279" spans="1:71" ht="29.25" customHeight="1" x14ac:dyDescent="0.3">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49"/>
      <c r="AC279" s="149"/>
      <c r="AD279" s="149"/>
      <c r="AE279" s="149"/>
      <c r="AF279" s="149"/>
      <c r="AG279" s="149"/>
      <c r="AH279" s="149"/>
      <c r="AI279" s="149"/>
      <c r="AJ279" s="149"/>
      <c r="AK279" s="149"/>
      <c r="AL279" s="149"/>
      <c r="AM279" s="149"/>
      <c r="AN279" s="149"/>
      <c r="AO279" s="149"/>
      <c r="AP279" s="149"/>
      <c r="AQ279" s="149"/>
      <c r="AR279" s="149"/>
      <c r="AS279" s="149"/>
      <c r="AU279" s="149"/>
      <c r="AV279" s="149"/>
      <c r="AW279" s="149"/>
      <c r="AX279" s="149"/>
      <c r="AY279" s="149"/>
      <c r="AZ279" s="149"/>
      <c r="BA279" s="149"/>
      <c r="BB279" s="149"/>
      <c r="BC279" s="149"/>
      <c r="BD279" s="149"/>
      <c r="BE279" s="149"/>
      <c r="BF279" s="149"/>
      <c r="BG279" s="149"/>
      <c r="BH279" s="149"/>
      <c r="BI279" s="149"/>
      <c r="BJ279" s="149"/>
      <c r="BK279" s="149"/>
      <c r="BL279" s="149"/>
      <c r="BM279" s="107"/>
      <c r="BN279" s="107"/>
      <c r="BO279" s="107"/>
      <c r="BP279" s="107"/>
      <c r="BQ279" s="107"/>
      <c r="BR279" s="107"/>
      <c r="BS279" s="107"/>
    </row>
    <row r="280" spans="1:71" ht="29.25" customHeight="1" x14ac:dyDescent="0.3">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49"/>
      <c r="AC280" s="149"/>
      <c r="AD280" s="149"/>
      <c r="AE280" s="149"/>
      <c r="AF280" s="149"/>
      <c r="AG280" s="149"/>
      <c r="AH280" s="149"/>
      <c r="AI280" s="149"/>
      <c r="AJ280" s="149"/>
      <c r="AK280" s="149"/>
      <c r="AL280" s="149"/>
      <c r="AM280" s="149"/>
      <c r="AN280" s="149"/>
      <c r="AO280" s="149"/>
      <c r="AP280" s="149"/>
      <c r="AQ280" s="149"/>
      <c r="AR280" s="149"/>
      <c r="AS280" s="149"/>
      <c r="AU280" s="149"/>
      <c r="AV280" s="149"/>
      <c r="AW280" s="149"/>
      <c r="AX280" s="149"/>
      <c r="AY280" s="149"/>
      <c r="AZ280" s="149"/>
      <c r="BA280" s="149"/>
      <c r="BB280" s="149"/>
      <c r="BC280" s="149"/>
      <c r="BD280" s="149"/>
      <c r="BE280" s="149"/>
      <c r="BF280" s="149"/>
      <c r="BG280" s="149"/>
      <c r="BH280" s="149"/>
      <c r="BI280" s="149"/>
      <c r="BJ280" s="149"/>
      <c r="BK280" s="149"/>
      <c r="BL280" s="149"/>
      <c r="BM280" s="107"/>
      <c r="BN280" s="107"/>
      <c r="BO280" s="107"/>
      <c r="BP280" s="107"/>
      <c r="BQ280" s="107"/>
      <c r="BR280" s="107"/>
      <c r="BS280" s="107"/>
    </row>
    <row r="281" spans="1:71" ht="29.25" customHeight="1" x14ac:dyDescent="0.3">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49"/>
      <c r="AC281" s="149"/>
      <c r="AD281" s="149"/>
      <c r="AE281" s="149"/>
      <c r="AF281" s="149"/>
      <c r="AG281" s="149"/>
      <c r="AH281" s="149"/>
      <c r="AI281" s="149"/>
      <c r="AJ281" s="149"/>
      <c r="AK281" s="149"/>
      <c r="AL281" s="149"/>
      <c r="AM281" s="149"/>
      <c r="AN281" s="149"/>
      <c r="AO281" s="149"/>
      <c r="AP281" s="149"/>
      <c r="AQ281" s="149"/>
      <c r="AR281" s="149"/>
      <c r="AS281" s="149"/>
      <c r="AU281" s="149"/>
      <c r="AV281" s="149"/>
      <c r="AW281" s="149"/>
      <c r="AX281" s="149"/>
      <c r="AY281" s="149"/>
      <c r="AZ281" s="149"/>
      <c r="BA281" s="149"/>
      <c r="BB281" s="149"/>
      <c r="BC281" s="149"/>
      <c r="BD281" s="149"/>
      <c r="BE281" s="149"/>
      <c r="BF281" s="149"/>
      <c r="BG281" s="149"/>
      <c r="BH281" s="149"/>
      <c r="BI281" s="149"/>
      <c r="BJ281" s="149"/>
      <c r="BK281" s="149"/>
      <c r="BL281" s="149"/>
      <c r="BM281" s="107"/>
      <c r="BN281" s="107"/>
      <c r="BO281" s="107"/>
      <c r="BP281" s="107"/>
      <c r="BQ281" s="107"/>
      <c r="BR281" s="107"/>
      <c r="BS281" s="107"/>
    </row>
    <row r="282" spans="1:71" ht="29.25" customHeight="1" x14ac:dyDescent="0.3">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49"/>
      <c r="AC282" s="149"/>
      <c r="AD282" s="149"/>
      <c r="AE282" s="149"/>
      <c r="AF282" s="149"/>
      <c r="AG282" s="149"/>
      <c r="AH282" s="149"/>
      <c r="AI282" s="149"/>
      <c r="AJ282" s="149"/>
      <c r="AK282" s="149"/>
      <c r="AL282" s="149"/>
      <c r="AM282" s="149"/>
      <c r="AN282" s="149"/>
      <c r="AO282" s="149"/>
      <c r="AP282" s="149"/>
      <c r="AQ282" s="149"/>
      <c r="AR282" s="149"/>
      <c r="AS282" s="149"/>
      <c r="AU282" s="149"/>
      <c r="AV282" s="149"/>
      <c r="AW282" s="149"/>
      <c r="AX282" s="149"/>
      <c r="AY282" s="149"/>
      <c r="AZ282" s="149"/>
      <c r="BA282" s="149"/>
      <c r="BB282" s="149"/>
      <c r="BC282" s="149"/>
      <c r="BD282" s="149"/>
      <c r="BE282" s="149"/>
      <c r="BF282" s="149"/>
      <c r="BG282" s="149"/>
      <c r="BH282" s="149"/>
      <c r="BI282" s="149"/>
      <c r="BJ282" s="149"/>
      <c r="BK282" s="149"/>
      <c r="BL282" s="149"/>
      <c r="BM282" s="107"/>
      <c r="BN282" s="107"/>
      <c r="BO282" s="107"/>
      <c r="BP282" s="107"/>
      <c r="BQ282" s="107"/>
      <c r="BR282" s="107"/>
      <c r="BS282" s="107"/>
    </row>
    <row r="283" spans="1:71" ht="29.25" customHeight="1" x14ac:dyDescent="0.3">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49"/>
      <c r="AC283" s="149"/>
      <c r="AD283" s="149"/>
      <c r="AE283" s="149"/>
      <c r="AF283" s="149"/>
      <c r="AG283" s="149"/>
      <c r="AH283" s="149"/>
      <c r="AI283" s="149"/>
      <c r="AJ283" s="149"/>
      <c r="AK283" s="149"/>
      <c r="AL283" s="149"/>
      <c r="AM283" s="149"/>
      <c r="AN283" s="149"/>
      <c r="AO283" s="149"/>
      <c r="AP283" s="149"/>
      <c r="AQ283" s="149"/>
      <c r="AR283" s="149"/>
      <c r="AS283" s="149"/>
      <c r="AU283" s="149"/>
      <c r="AV283" s="149"/>
      <c r="AW283" s="149"/>
      <c r="AX283" s="149"/>
      <c r="AY283" s="149"/>
      <c r="AZ283" s="149"/>
      <c r="BA283" s="149"/>
      <c r="BB283" s="149"/>
      <c r="BC283" s="149"/>
      <c r="BD283" s="149"/>
      <c r="BE283" s="149"/>
      <c r="BF283" s="149"/>
      <c r="BG283" s="149"/>
      <c r="BH283" s="149"/>
      <c r="BI283" s="149"/>
      <c r="BJ283" s="149"/>
      <c r="BK283" s="149"/>
      <c r="BL283" s="149"/>
      <c r="BM283" s="107"/>
      <c r="BN283" s="107"/>
      <c r="BO283" s="107"/>
      <c r="BP283" s="107"/>
      <c r="BQ283" s="107"/>
      <c r="BR283" s="107"/>
      <c r="BS283" s="107"/>
    </row>
    <row r="284" spans="1:71" ht="29.25" customHeight="1" x14ac:dyDescent="0.3">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49"/>
      <c r="AC284" s="149"/>
      <c r="AD284" s="149"/>
      <c r="AE284" s="149"/>
      <c r="AF284" s="149"/>
      <c r="AG284" s="149"/>
      <c r="AH284" s="149"/>
      <c r="AI284" s="149"/>
      <c r="AJ284" s="149"/>
      <c r="AK284" s="149"/>
      <c r="AL284" s="149"/>
      <c r="AM284" s="149"/>
      <c r="AN284" s="149"/>
      <c r="AO284" s="149"/>
      <c r="AP284" s="149"/>
      <c r="AQ284" s="149"/>
      <c r="AR284" s="149"/>
      <c r="AS284" s="149"/>
      <c r="AU284" s="149"/>
      <c r="AV284" s="149"/>
      <c r="AW284" s="149"/>
      <c r="AX284" s="149"/>
      <c r="AY284" s="149"/>
      <c r="AZ284" s="149"/>
      <c r="BA284" s="149"/>
      <c r="BB284" s="149"/>
      <c r="BC284" s="149"/>
      <c r="BD284" s="149"/>
      <c r="BE284" s="149"/>
      <c r="BF284" s="149"/>
      <c r="BG284" s="149"/>
      <c r="BH284" s="149"/>
      <c r="BI284" s="149"/>
      <c r="BJ284" s="149"/>
      <c r="BK284" s="149"/>
      <c r="BL284" s="149"/>
      <c r="BM284" s="107"/>
      <c r="BN284" s="107"/>
      <c r="BO284" s="107"/>
      <c r="BP284" s="107"/>
      <c r="BQ284" s="107"/>
      <c r="BR284" s="107"/>
      <c r="BS284" s="107"/>
    </row>
    <row r="285" spans="1:71" ht="29.25" customHeight="1" x14ac:dyDescent="0.3">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49"/>
      <c r="AC285" s="149"/>
      <c r="AD285" s="149"/>
      <c r="AE285" s="149"/>
      <c r="AF285" s="149"/>
      <c r="AG285" s="149"/>
      <c r="AH285" s="149"/>
      <c r="AI285" s="149"/>
      <c r="AJ285" s="149"/>
      <c r="AK285" s="149"/>
      <c r="AL285" s="149"/>
      <c r="AM285" s="149"/>
      <c r="AN285" s="149"/>
      <c r="AO285" s="149"/>
      <c r="AP285" s="149"/>
      <c r="AQ285" s="149"/>
      <c r="AR285" s="149"/>
      <c r="AS285" s="149"/>
      <c r="AU285" s="149"/>
      <c r="AV285" s="149"/>
      <c r="AW285" s="149"/>
      <c r="AX285" s="149"/>
      <c r="AY285" s="149"/>
      <c r="AZ285" s="149"/>
      <c r="BA285" s="149"/>
      <c r="BB285" s="149"/>
      <c r="BC285" s="149"/>
      <c r="BD285" s="149"/>
      <c r="BE285" s="149"/>
      <c r="BF285" s="149"/>
      <c r="BG285" s="149"/>
      <c r="BH285" s="149"/>
      <c r="BI285" s="149"/>
      <c r="BJ285" s="149"/>
      <c r="BK285" s="149"/>
      <c r="BL285" s="149"/>
      <c r="BM285" s="107"/>
      <c r="BN285" s="107"/>
      <c r="BO285" s="107"/>
      <c r="BP285" s="107"/>
      <c r="BQ285" s="107"/>
      <c r="BR285" s="107"/>
      <c r="BS285" s="107"/>
    </row>
    <row r="286" spans="1:71" ht="29.25" customHeight="1" x14ac:dyDescent="0.3">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49"/>
      <c r="AC286" s="149"/>
      <c r="AD286" s="149"/>
      <c r="AE286" s="149"/>
      <c r="AF286" s="149"/>
      <c r="AG286" s="149"/>
      <c r="AH286" s="149"/>
      <c r="AI286" s="149"/>
      <c r="AJ286" s="149"/>
      <c r="AK286" s="149"/>
      <c r="AL286" s="149"/>
      <c r="AM286" s="149"/>
      <c r="AN286" s="149"/>
      <c r="AO286" s="149"/>
      <c r="AP286" s="149"/>
      <c r="AQ286" s="149"/>
      <c r="AR286" s="149"/>
      <c r="AS286" s="149"/>
      <c r="AU286" s="149"/>
      <c r="AV286" s="149"/>
      <c r="AW286" s="149"/>
      <c r="AX286" s="149"/>
      <c r="AY286" s="149"/>
      <c r="AZ286" s="149"/>
      <c r="BA286" s="149"/>
      <c r="BB286" s="149"/>
      <c r="BC286" s="149"/>
      <c r="BD286" s="149"/>
      <c r="BE286" s="149"/>
      <c r="BF286" s="149"/>
      <c r="BG286" s="149"/>
      <c r="BH286" s="149"/>
      <c r="BI286" s="149"/>
      <c r="BJ286" s="149"/>
      <c r="BK286" s="149"/>
      <c r="BL286" s="149"/>
      <c r="BM286" s="107"/>
      <c r="BN286" s="107"/>
      <c r="BO286" s="107"/>
      <c r="BP286" s="107"/>
      <c r="BQ286" s="107"/>
      <c r="BR286" s="107"/>
      <c r="BS286" s="107"/>
    </row>
    <row r="287" spans="1:71" ht="29.25" customHeight="1" x14ac:dyDescent="0.3">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49"/>
      <c r="AC287" s="149"/>
      <c r="AD287" s="149"/>
      <c r="AE287" s="149"/>
      <c r="AF287" s="149"/>
      <c r="AG287" s="149"/>
      <c r="AH287" s="149"/>
      <c r="AI287" s="149"/>
      <c r="AJ287" s="149"/>
      <c r="AK287" s="149"/>
      <c r="AL287" s="149"/>
      <c r="AM287" s="149"/>
      <c r="AN287" s="149"/>
      <c r="AO287" s="149"/>
      <c r="AP287" s="149"/>
      <c r="AQ287" s="149"/>
      <c r="AR287" s="149"/>
      <c r="AS287" s="149"/>
      <c r="AU287" s="149"/>
      <c r="AV287" s="149"/>
      <c r="AW287" s="149"/>
      <c r="AX287" s="149"/>
      <c r="AY287" s="149"/>
      <c r="AZ287" s="149"/>
      <c r="BA287" s="149"/>
      <c r="BB287" s="149"/>
      <c r="BC287" s="149"/>
      <c r="BD287" s="149"/>
      <c r="BE287" s="149"/>
      <c r="BF287" s="149"/>
      <c r="BG287" s="149"/>
      <c r="BH287" s="149"/>
      <c r="BI287" s="149"/>
      <c r="BJ287" s="149"/>
      <c r="BK287" s="149"/>
      <c r="BL287" s="149"/>
      <c r="BM287" s="107"/>
      <c r="BN287" s="107"/>
      <c r="BO287" s="107"/>
      <c r="BP287" s="107"/>
      <c r="BQ287" s="107"/>
      <c r="BR287" s="107"/>
      <c r="BS287" s="107"/>
    </row>
    <row r="288" spans="1:71" ht="29.25" customHeight="1" x14ac:dyDescent="0.3">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49"/>
      <c r="AC288" s="149"/>
      <c r="AD288" s="149"/>
      <c r="AE288" s="149"/>
      <c r="AF288" s="149"/>
      <c r="AG288" s="149"/>
      <c r="AH288" s="149"/>
      <c r="AI288" s="149"/>
      <c r="AJ288" s="149"/>
      <c r="AK288" s="149"/>
      <c r="AL288" s="149"/>
      <c r="AM288" s="149"/>
      <c r="AN288" s="149"/>
      <c r="AO288" s="149"/>
      <c r="AP288" s="149"/>
      <c r="AQ288" s="149"/>
      <c r="AR288" s="149"/>
      <c r="AS288" s="149"/>
      <c r="AU288" s="149"/>
      <c r="AV288" s="149"/>
      <c r="AW288" s="149"/>
      <c r="AX288" s="149"/>
      <c r="AY288" s="149"/>
      <c r="AZ288" s="149"/>
      <c r="BA288" s="149"/>
      <c r="BB288" s="149"/>
      <c r="BC288" s="149"/>
      <c r="BD288" s="149"/>
      <c r="BE288" s="149"/>
      <c r="BF288" s="149"/>
      <c r="BG288" s="149"/>
      <c r="BH288" s="149"/>
      <c r="BI288" s="149"/>
      <c r="BJ288" s="149"/>
      <c r="BK288" s="149"/>
      <c r="BL288" s="149"/>
      <c r="BM288" s="107"/>
      <c r="BN288" s="107"/>
      <c r="BO288" s="107"/>
      <c r="BP288" s="107"/>
      <c r="BQ288" s="107"/>
      <c r="BR288" s="107"/>
      <c r="BS288" s="107"/>
    </row>
    <row r="289" spans="1:71" ht="29.25" customHeight="1" x14ac:dyDescent="0.3">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49"/>
      <c r="AC289" s="149"/>
      <c r="AD289" s="149"/>
      <c r="AE289" s="149"/>
      <c r="AF289" s="149"/>
      <c r="AG289" s="149"/>
      <c r="AH289" s="149"/>
      <c r="AI289" s="149"/>
      <c r="AJ289" s="149"/>
      <c r="AK289" s="149"/>
      <c r="AL289" s="149"/>
      <c r="AM289" s="149"/>
      <c r="AN289" s="149"/>
      <c r="AO289" s="149"/>
      <c r="AP289" s="149"/>
      <c r="AQ289" s="149"/>
      <c r="AR289" s="149"/>
      <c r="AS289" s="149"/>
      <c r="AU289" s="149"/>
      <c r="AV289" s="149"/>
      <c r="AW289" s="149"/>
      <c r="AX289" s="149"/>
      <c r="AY289" s="149"/>
      <c r="AZ289" s="149"/>
      <c r="BA289" s="149"/>
      <c r="BB289" s="149"/>
      <c r="BC289" s="149"/>
      <c r="BD289" s="149"/>
      <c r="BE289" s="149"/>
      <c r="BF289" s="149"/>
      <c r="BG289" s="149"/>
      <c r="BH289" s="149"/>
      <c r="BI289" s="149"/>
      <c r="BJ289" s="149"/>
      <c r="BK289" s="149"/>
      <c r="BL289" s="149"/>
      <c r="BM289" s="107"/>
      <c r="BN289" s="107"/>
      <c r="BO289" s="107"/>
      <c r="BP289" s="107"/>
      <c r="BQ289" s="107"/>
      <c r="BR289" s="107"/>
      <c r="BS289" s="107"/>
    </row>
    <row r="290" spans="1:71" ht="29.25" customHeight="1" x14ac:dyDescent="0.3">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49"/>
      <c r="AC290" s="149"/>
      <c r="AD290" s="149"/>
      <c r="AE290" s="149"/>
      <c r="AF290" s="149"/>
      <c r="AG290" s="149"/>
      <c r="AH290" s="149"/>
      <c r="AI290" s="149"/>
      <c r="AJ290" s="149"/>
      <c r="AK290" s="149"/>
      <c r="AL290" s="149"/>
      <c r="AM290" s="149"/>
      <c r="AN290" s="149"/>
      <c r="AO290" s="149"/>
      <c r="AP290" s="149"/>
      <c r="AQ290" s="149"/>
      <c r="AR290" s="149"/>
      <c r="AS290" s="149"/>
      <c r="AU290" s="149"/>
      <c r="AV290" s="149"/>
      <c r="AW290" s="149"/>
      <c r="AX290" s="149"/>
      <c r="AY290" s="149"/>
      <c r="AZ290" s="149"/>
      <c r="BA290" s="149"/>
      <c r="BB290" s="149"/>
      <c r="BC290" s="149"/>
      <c r="BD290" s="149"/>
      <c r="BE290" s="149"/>
      <c r="BF290" s="149"/>
      <c r="BG290" s="149"/>
      <c r="BH290" s="149"/>
      <c r="BI290" s="149"/>
      <c r="BJ290" s="149"/>
      <c r="BK290" s="149"/>
      <c r="BL290" s="149"/>
      <c r="BM290" s="107"/>
      <c r="BN290" s="107"/>
      <c r="BO290" s="107"/>
      <c r="BP290" s="107"/>
      <c r="BQ290" s="107"/>
      <c r="BR290" s="107"/>
      <c r="BS290" s="107"/>
    </row>
    <row r="291" spans="1:71" ht="29.25" customHeight="1" x14ac:dyDescent="0.3">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49"/>
      <c r="AC291" s="149"/>
      <c r="AD291" s="149"/>
      <c r="AE291" s="149"/>
      <c r="AF291" s="149"/>
      <c r="AG291" s="149"/>
      <c r="AH291" s="149"/>
      <c r="AI291" s="149"/>
      <c r="AJ291" s="149"/>
      <c r="AK291" s="149"/>
      <c r="AL291" s="149"/>
      <c r="AM291" s="149"/>
      <c r="AN291" s="149"/>
      <c r="AO291" s="149"/>
      <c r="AP291" s="149"/>
      <c r="AQ291" s="149"/>
      <c r="AR291" s="149"/>
      <c r="AS291" s="149"/>
      <c r="AU291" s="149"/>
      <c r="AV291" s="149"/>
      <c r="AW291" s="149"/>
      <c r="AX291" s="149"/>
      <c r="AY291" s="149"/>
      <c r="AZ291" s="149"/>
      <c r="BA291" s="149"/>
      <c r="BB291" s="149"/>
      <c r="BC291" s="149"/>
      <c r="BD291" s="149"/>
      <c r="BE291" s="149"/>
      <c r="BF291" s="149"/>
      <c r="BG291" s="149"/>
      <c r="BH291" s="149"/>
      <c r="BI291" s="149"/>
      <c r="BJ291" s="149"/>
      <c r="BK291" s="149"/>
      <c r="BL291" s="149"/>
      <c r="BM291" s="107"/>
      <c r="BN291" s="107"/>
      <c r="BO291" s="107"/>
      <c r="BP291" s="107"/>
      <c r="BQ291" s="107"/>
      <c r="BR291" s="107"/>
      <c r="BS291" s="107"/>
    </row>
    <row r="292" spans="1:71" ht="29.25" customHeight="1" x14ac:dyDescent="0.3">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49"/>
      <c r="AC292" s="149"/>
      <c r="AD292" s="149"/>
      <c r="AE292" s="149"/>
      <c r="AF292" s="149"/>
      <c r="AG292" s="149"/>
      <c r="AH292" s="149"/>
      <c r="AI292" s="149"/>
      <c r="AJ292" s="149"/>
      <c r="AK292" s="149"/>
      <c r="AL292" s="149"/>
      <c r="AM292" s="149"/>
      <c r="AN292" s="149"/>
      <c r="AO292" s="149"/>
      <c r="AP292" s="149"/>
      <c r="AQ292" s="149"/>
      <c r="AR292" s="149"/>
      <c r="AS292" s="149"/>
      <c r="AU292" s="149"/>
      <c r="AV292" s="149"/>
      <c r="AW292" s="149"/>
      <c r="AX292" s="149"/>
      <c r="AY292" s="149"/>
      <c r="AZ292" s="149"/>
      <c r="BA292" s="149"/>
      <c r="BB292" s="149"/>
      <c r="BC292" s="149"/>
      <c r="BD292" s="149"/>
      <c r="BE292" s="149"/>
      <c r="BF292" s="149"/>
      <c r="BG292" s="149"/>
      <c r="BH292" s="149"/>
      <c r="BI292" s="149"/>
      <c r="BJ292" s="149"/>
      <c r="BK292" s="149"/>
      <c r="BL292" s="149"/>
      <c r="BM292" s="107"/>
      <c r="BN292" s="107"/>
      <c r="BO292" s="107"/>
      <c r="BP292" s="107"/>
      <c r="BQ292" s="107"/>
      <c r="BR292" s="107"/>
      <c r="BS292" s="107"/>
    </row>
    <row r="293" spans="1:71" ht="29.25" customHeight="1" x14ac:dyDescent="0.3">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49"/>
      <c r="AC293" s="149"/>
      <c r="AD293" s="149"/>
      <c r="AE293" s="149"/>
      <c r="AF293" s="149"/>
      <c r="AG293" s="149"/>
      <c r="AH293" s="149"/>
      <c r="AI293" s="149"/>
      <c r="AJ293" s="149"/>
      <c r="AK293" s="149"/>
      <c r="AL293" s="149"/>
      <c r="AM293" s="149"/>
      <c r="AN293" s="149"/>
      <c r="AO293" s="149"/>
      <c r="AP293" s="149"/>
      <c r="AQ293" s="149"/>
      <c r="AR293" s="149"/>
      <c r="AS293" s="149"/>
      <c r="AU293" s="149"/>
      <c r="AV293" s="149"/>
      <c r="AW293" s="149"/>
      <c r="AX293" s="149"/>
      <c r="AY293" s="149"/>
      <c r="AZ293" s="149"/>
      <c r="BA293" s="149"/>
      <c r="BB293" s="149"/>
      <c r="BC293" s="149"/>
      <c r="BD293" s="149"/>
      <c r="BE293" s="149"/>
      <c r="BF293" s="149"/>
      <c r="BG293" s="149"/>
      <c r="BH293" s="149"/>
      <c r="BI293" s="149"/>
      <c r="BJ293" s="149"/>
      <c r="BK293" s="149"/>
      <c r="BL293" s="149"/>
      <c r="BM293" s="107"/>
      <c r="BN293" s="107"/>
      <c r="BO293" s="107"/>
      <c r="BP293" s="107"/>
      <c r="BQ293" s="107"/>
      <c r="BR293" s="107"/>
      <c r="BS293" s="107"/>
    </row>
    <row r="294" spans="1:71" ht="29.25" customHeight="1" x14ac:dyDescent="0.3">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49"/>
      <c r="AC294" s="149"/>
      <c r="AD294" s="149"/>
      <c r="AE294" s="149"/>
      <c r="AF294" s="149"/>
      <c r="AG294" s="149"/>
      <c r="AH294" s="149"/>
      <c r="AI294" s="149"/>
      <c r="AJ294" s="149"/>
      <c r="AK294" s="149"/>
      <c r="AL294" s="149"/>
      <c r="AM294" s="149"/>
      <c r="AN294" s="149"/>
      <c r="AO294" s="149"/>
      <c r="AP294" s="149"/>
      <c r="AQ294" s="149"/>
      <c r="AR294" s="149"/>
      <c r="AS294" s="149"/>
      <c r="AU294" s="149"/>
      <c r="AV294" s="149"/>
      <c r="AW294" s="149"/>
      <c r="AX294" s="149"/>
      <c r="AY294" s="149"/>
      <c r="AZ294" s="149"/>
      <c r="BA294" s="149"/>
      <c r="BB294" s="149"/>
      <c r="BC294" s="149"/>
      <c r="BD294" s="149"/>
      <c r="BE294" s="149"/>
      <c r="BF294" s="149"/>
      <c r="BG294" s="149"/>
      <c r="BH294" s="149"/>
      <c r="BI294" s="149"/>
      <c r="BJ294" s="149"/>
      <c r="BK294" s="149"/>
      <c r="BL294" s="149"/>
      <c r="BM294" s="107"/>
      <c r="BN294" s="107"/>
      <c r="BO294" s="107"/>
      <c r="BP294" s="107"/>
      <c r="BQ294" s="107"/>
      <c r="BR294" s="107"/>
      <c r="BS294" s="107"/>
    </row>
    <row r="295" spans="1:71" ht="29.25" customHeight="1" x14ac:dyDescent="0.3">
      <c r="A295" s="107"/>
      <c r="B295" s="107"/>
      <c r="C295" s="107" t="str">
        <f>UPPER(C217)</f>
        <v/>
      </c>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49"/>
      <c r="AC295" s="149"/>
      <c r="AD295" s="149"/>
      <c r="AE295" s="149"/>
      <c r="AF295" s="149"/>
      <c r="AG295" s="149"/>
      <c r="AH295" s="149"/>
      <c r="AI295" s="149"/>
      <c r="AJ295" s="149"/>
      <c r="AK295" s="149"/>
      <c r="AL295" s="149"/>
      <c r="AM295" s="149"/>
      <c r="AN295" s="149"/>
      <c r="AO295" s="149"/>
      <c r="AP295" s="149"/>
      <c r="AQ295" s="149"/>
      <c r="AR295" s="149"/>
      <c r="AS295" s="149"/>
      <c r="AU295" s="149"/>
      <c r="AV295" s="149"/>
      <c r="AW295" s="149"/>
      <c r="AX295" s="149"/>
      <c r="AY295" s="149"/>
      <c r="AZ295" s="149"/>
      <c r="BA295" s="149"/>
      <c r="BB295" s="149"/>
      <c r="BC295" s="149"/>
      <c r="BD295" s="149"/>
      <c r="BE295" s="149"/>
      <c r="BF295" s="149"/>
      <c r="BG295" s="149"/>
      <c r="BH295" s="149"/>
      <c r="BI295" s="149"/>
      <c r="BJ295" s="149"/>
      <c r="BK295" s="149"/>
      <c r="BL295" s="149"/>
      <c r="BM295" s="107"/>
      <c r="BN295" s="107"/>
      <c r="BO295" s="107"/>
      <c r="BP295" s="107"/>
      <c r="BQ295" s="107"/>
      <c r="BR295" s="107"/>
      <c r="BS295" s="107"/>
    </row>
    <row r="296" spans="1:71" ht="29.25" customHeight="1" x14ac:dyDescent="0.3">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49"/>
      <c r="AC296" s="149"/>
      <c r="AD296" s="149"/>
      <c r="AE296" s="149"/>
      <c r="AF296" s="149"/>
      <c r="AG296" s="149"/>
      <c r="AH296" s="149"/>
      <c r="AI296" s="149"/>
      <c r="AJ296" s="149"/>
      <c r="AK296" s="149"/>
      <c r="AL296" s="149"/>
      <c r="AM296" s="149"/>
      <c r="AN296" s="149"/>
      <c r="AO296" s="149"/>
      <c r="AP296" s="149"/>
      <c r="AQ296" s="149"/>
      <c r="AR296" s="149"/>
      <c r="AS296" s="149"/>
      <c r="AU296" s="149"/>
      <c r="AV296" s="149"/>
      <c r="AW296" s="149"/>
      <c r="AX296" s="149"/>
      <c r="AY296" s="149"/>
      <c r="AZ296" s="149"/>
      <c r="BA296" s="149"/>
      <c r="BB296" s="149"/>
      <c r="BC296" s="149"/>
      <c r="BD296" s="149"/>
      <c r="BE296" s="149"/>
      <c r="BF296" s="149"/>
      <c r="BG296" s="149"/>
      <c r="BH296" s="149"/>
      <c r="BI296" s="149"/>
      <c r="BJ296" s="149"/>
      <c r="BK296" s="149"/>
      <c r="BL296" s="149"/>
      <c r="BM296" s="107"/>
      <c r="BN296" s="107"/>
      <c r="BO296" s="107"/>
      <c r="BP296" s="107"/>
      <c r="BQ296" s="107"/>
      <c r="BR296" s="107"/>
      <c r="BS296" s="107"/>
    </row>
    <row r="297" spans="1:71" ht="29.25" customHeight="1" x14ac:dyDescent="0.3">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49"/>
      <c r="AC297" s="149"/>
      <c r="AD297" s="149"/>
      <c r="AE297" s="149"/>
      <c r="AF297" s="149"/>
      <c r="AG297" s="149"/>
      <c r="AH297" s="149"/>
      <c r="AI297" s="149"/>
      <c r="AJ297" s="149"/>
      <c r="AK297" s="149"/>
      <c r="AL297" s="149"/>
      <c r="AM297" s="149"/>
      <c r="AN297" s="149"/>
      <c r="AO297" s="149"/>
      <c r="AP297" s="149"/>
      <c r="AQ297" s="149"/>
      <c r="AR297" s="149"/>
      <c r="AS297" s="149"/>
      <c r="AU297" s="149"/>
      <c r="AV297" s="149"/>
      <c r="AW297" s="149"/>
      <c r="AX297" s="149"/>
      <c r="AY297" s="149"/>
      <c r="AZ297" s="149"/>
      <c r="BA297" s="149"/>
      <c r="BB297" s="149"/>
      <c r="BC297" s="149"/>
      <c r="BD297" s="149"/>
      <c r="BE297" s="149"/>
      <c r="BF297" s="149"/>
      <c r="BG297" s="149"/>
      <c r="BH297" s="149"/>
      <c r="BI297" s="149"/>
      <c r="BJ297" s="149"/>
      <c r="BK297" s="149"/>
      <c r="BL297" s="149"/>
      <c r="BM297" s="107"/>
      <c r="BN297" s="107"/>
      <c r="BO297" s="107"/>
      <c r="BP297" s="107"/>
      <c r="BQ297" s="107"/>
      <c r="BR297" s="107"/>
      <c r="BS297" s="107"/>
    </row>
    <row r="298" spans="1:71" ht="29.25" customHeight="1" x14ac:dyDescent="0.3">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49"/>
      <c r="AC298" s="149"/>
      <c r="AD298" s="149"/>
      <c r="AE298" s="149"/>
      <c r="AF298" s="149"/>
      <c r="AG298" s="149"/>
      <c r="AH298" s="149"/>
      <c r="AI298" s="149"/>
      <c r="AJ298" s="149"/>
      <c r="AK298" s="149"/>
      <c r="AL298" s="149"/>
      <c r="AM298" s="149"/>
      <c r="AN298" s="149"/>
      <c r="AO298" s="149"/>
      <c r="AP298" s="149"/>
      <c r="AQ298" s="149"/>
      <c r="AR298" s="149"/>
      <c r="AS298" s="149"/>
      <c r="AU298" s="149"/>
      <c r="AV298" s="149"/>
      <c r="AW298" s="149"/>
      <c r="AX298" s="149"/>
      <c r="AY298" s="149"/>
      <c r="AZ298" s="149"/>
      <c r="BA298" s="149"/>
      <c r="BB298" s="149"/>
      <c r="BC298" s="149"/>
      <c r="BD298" s="149"/>
      <c r="BE298" s="149"/>
      <c r="BF298" s="149"/>
      <c r="BG298" s="149"/>
      <c r="BH298" s="149"/>
      <c r="BI298" s="149"/>
      <c r="BJ298" s="149"/>
      <c r="BK298" s="149"/>
      <c r="BL298" s="149"/>
      <c r="BM298" s="107"/>
      <c r="BN298" s="107"/>
      <c r="BO298" s="107"/>
      <c r="BP298" s="107"/>
      <c r="BQ298" s="107"/>
      <c r="BR298" s="107"/>
      <c r="BS298" s="107"/>
    </row>
    <row r="299" spans="1:71" ht="29.25" customHeight="1" x14ac:dyDescent="0.3">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49"/>
      <c r="AC299" s="149"/>
      <c r="AD299" s="149"/>
      <c r="AE299" s="149"/>
      <c r="AF299" s="149"/>
      <c r="AG299" s="149"/>
      <c r="AH299" s="149"/>
      <c r="AI299" s="149"/>
      <c r="AJ299" s="149"/>
      <c r="AK299" s="149"/>
      <c r="AL299" s="149"/>
      <c r="AM299" s="149"/>
      <c r="AN299" s="149"/>
      <c r="AO299" s="149"/>
      <c r="AP299" s="149"/>
      <c r="AQ299" s="149"/>
      <c r="AR299" s="149"/>
      <c r="AS299" s="149"/>
      <c r="AU299" s="149"/>
      <c r="AV299" s="149"/>
      <c r="AW299" s="149"/>
      <c r="AX299" s="149"/>
      <c r="AY299" s="149"/>
      <c r="AZ299" s="149"/>
      <c r="BA299" s="149"/>
      <c r="BB299" s="149"/>
      <c r="BC299" s="149"/>
      <c r="BD299" s="149"/>
      <c r="BE299" s="149"/>
      <c r="BF299" s="149"/>
      <c r="BG299" s="149"/>
      <c r="BH299" s="149"/>
      <c r="BI299" s="149"/>
      <c r="BJ299" s="149"/>
      <c r="BK299" s="149"/>
      <c r="BL299" s="149"/>
      <c r="BM299" s="107"/>
      <c r="BN299" s="107"/>
      <c r="BO299" s="107"/>
      <c r="BP299" s="107"/>
      <c r="BQ299" s="107"/>
      <c r="BR299" s="107"/>
      <c r="BS299" s="107"/>
    </row>
    <row r="300" spans="1:71" ht="29.25" customHeight="1" x14ac:dyDescent="0.3">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49"/>
      <c r="AC300" s="149"/>
      <c r="AD300" s="149"/>
      <c r="AE300" s="149"/>
      <c r="AF300" s="149"/>
      <c r="AG300" s="149"/>
      <c r="AH300" s="149"/>
      <c r="AI300" s="149"/>
      <c r="AJ300" s="149"/>
      <c r="AK300" s="149"/>
      <c r="AL300" s="149"/>
      <c r="AM300" s="149"/>
      <c r="AN300" s="149"/>
      <c r="AO300" s="149"/>
      <c r="AP300" s="149"/>
      <c r="AQ300" s="149"/>
      <c r="AR300" s="149"/>
      <c r="AS300" s="149"/>
      <c r="AU300" s="149"/>
      <c r="AV300" s="149"/>
      <c r="AW300" s="149"/>
      <c r="AX300" s="149"/>
      <c r="AY300" s="149"/>
      <c r="AZ300" s="149"/>
      <c r="BA300" s="149"/>
      <c r="BB300" s="149"/>
      <c r="BC300" s="149"/>
      <c r="BD300" s="149"/>
      <c r="BE300" s="149"/>
      <c r="BF300" s="149"/>
      <c r="BG300" s="149"/>
      <c r="BH300" s="149"/>
      <c r="BI300" s="149"/>
      <c r="BJ300" s="149"/>
      <c r="BK300" s="149"/>
      <c r="BL300" s="149"/>
      <c r="BM300" s="107"/>
      <c r="BN300" s="107"/>
      <c r="BO300" s="107"/>
      <c r="BP300" s="107"/>
      <c r="BQ300" s="107"/>
      <c r="BR300" s="107"/>
      <c r="BS300" s="107"/>
    </row>
    <row r="301" spans="1:71" ht="29.25" customHeight="1" x14ac:dyDescent="0.3">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49"/>
      <c r="AC301" s="149"/>
      <c r="AD301" s="149"/>
      <c r="AE301" s="149"/>
      <c r="AF301" s="149"/>
      <c r="AG301" s="149"/>
      <c r="AH301" s="149"/>
      <c r="AI301" s="149"/>
      <c r="AJ301" s="149"/>
      <c r="AK301" s="149"/>
      <c r="AL301" s="149"/>
      <c r="AM301" s="149"/>
      <c r="AN301" s="149"/>
      <c r="AO301" s="149"/>
      <c r="AP301" s="149"/>
      <c r="AQ301" s="149"/>
      <c r="AR301" s="149"/>
      <c r="AS301" s="149"/>
      <c r="AU301" s="149"/>
      <c r="AV301" s="149"/>
      <c r="AW301" s="149"/>
      <c r="AX301" s="149"/>
      <c r="AY301" s="149"/>
      <c r="AZ301" s="149"/>
      <c r="BA301" s="149"/>
      <c r="BB301" s="149"/>
      <c r="BC301" s="149"/>
      <c r="BD301" s="149"/>
      <c r="BE301" s="149"/>
      <c r="BF301" s="149"/>
      <c r="BG301" s="149"/>
      <c r="BH301" s="149"/>
      <c r="BI301" s="149"/>
      <c r="BJ301" s="149"/>
      <c r="BK301" s="149"/>
      <c r="BL301" s="149"/>
      <c r="BM301" s="107"/>
      <c r="BN301" s="107"/>
      <c r="BO301" s="107"/>
      <c r="BP301" s="107"/>
      <c r="BQ301" s="107"/>
      <c r="BR301" s="107"/>
      <c r="BS301" s="107"/>
    </row>
    <row r="302" spans="1:71" ht="29.25" customHeight="1" x14ac:dyDescent="0.3">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49"/>
      <c r="AC302" s="149"/>
      <c r="AD302" s="149"/>
      <c r="AE302" s="149"/>
      <c r="AF302" s="149"/>
      <c r="AG302" s="149"/>
      <c r="AH302" s="149"/>
      <c r="AI302" s="149"/>
      <c r="AJ302" s="149"/>
      <c r="AK302" s="149"/>
      <c r="AL302" s="149"/>
      <c r="AM302" s="149"/>
      <c r="AN302" s="149"/>
      <c r="AO302" s="149"/>
      <c r="AP302" s="149"/>
      <c r="AQ302" s="149"/>
      <c r="AR302" s="149"/>
      <c r="AS302" s="149"/>
      <c r="AU302" s="149"/>
      <c r="AV302" s="149"/>
      <c r="AW302" s="149"/>
      <c r="AX302" s="149"/>
      <c r="AY302" s="149"/>
      <c r="AZ302" s="149"/>
      <c r="BA302" s="149"/>
      <c r="BB302" s="149"/>
      <c r="BC302" s="149"/>
      <c r="BD302" s="149"/>
      <c r="BE302" s="149"/>
      <c r="BF302" s="149"/>
      <c r="BG302" s="149"/>
      <c r="BH302" s="149"/>
      <c r="BI302" s="149"/>
      <c r="BJ302" s="149"/>
      <c r="BK302" s="149"/>
      <c r="BL302" s="149"/>
      <c r="BM302" s="107"/>
      <c r="BN302" s="107"/>
      <c r="BO302" s="107"/>
      <c r="BP302" s="107"/>
      <c r="BQ302" s="107"/>
      <c r="BR302" s="107"/>
      <c r="BS302" s="107"/>
    </row>
    <row r="303" spans="1:71" ht="29.25" customHeight="1" x14ac:dyDescent="0.3">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49"/>
      <c r="AC303" s="149"/>
      <c r="AD303" s="149"/>
      <c r="AE303" s="149"/>
      <c r="AF303" s="149"/>
      <c r="AG303" s="149"/>
      <c r="AH303" s="149"/>
      <c r="AI303" s="149"/>
      <c r="AJ303" s="149"/>
      <c r="AK303" s="149"/>
      <c r="AL303" s="149"/>
      <c r="AM303" s="149"/>
      <c r="AN303" s="149"/>
      <c r="AO303" s="149"/>
      <c r="AP303" s="149"/>
      <c r="AQ303" s="149"/>
      <c r="AR303" s="149"/>
      <c r="AS303" s="149"/>
      <c r="AU303" s="149"/>
      <c r="AV303" s="149"/>
      <c r="AW303" s="149"/>
      <c r="AX303" s="149"/>
      <c r="AY303" s="149"/>
      <c r="AZ303" s="149"/>
      <c r="BA303" s="149"/>
      <c r="BB303" s="149"/>
      <c r="BC303" s="149"/>
      <c r="BD303" s="149"/>
      <c r="BE303" s="149"/>
      <c r="BF303" s="149"/>
      <c r="BG303" s="149"/>
      <c r="BH303" s="149"/>
      <c r="BI303" s="149"/>
      <c r="BJ303" s="149"/>
      <c r="BK303" s="149"/>
      <c r="BL303" s="149"/>
      <c r="BM303" s="107"/>
      <c r="BN303" s="107"/>
      <c r="BO303" s="107"/>
      <c r="BP303" s="107"/>
      <c r="BQ303" s="107"/>
      <c r="BR303" s="107"/>
      <c r="BS303" s="107"/>
    </row>
    <row r="304" spans="1:71" ht="29.25" customHeight="1" x14ac:dyDescent="0.3">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49"/>
      <c r="AC304" s="149"/>
      <c r="AD304" s="149"/>
      <c r="AE304" s="149"/>
      <c r="AF304" s="149"/>
      <c r="AG304" s="149"/>
      <c r="AH304" s="149"/>
      <c r="AI304" s="149"/>
      <c r="AJ304" s="149"/>
      <c r="AK304" s="149"/>
      <c r="AL304" s="149"/>
      <c r="AM304" s="149"/>
      <c r="AN304" s="149"/>
      <c r="AO304" s="149"/>
      <c r="AP304" s="149"/>
      <c r="AQ304" s="149"/>
      <c r="AR304" s="149"/>
      <c r="AS304" s="149"/>
      <c r="AU304" s="149"/>
      <c r="AV304" s="149"/>
      <c r="AW304" s="149"/>
      <c r="AX304" s="149"/>
      <c r="AY304" s="149"/>
      <c r="AZ304" s="149"/>
      <c r="BA304" s="149"/>
      <c r="BB304" s="149"/>
      <c r="BC304" s="149"/>
      <c r="BD304" s="149"/>
      <c r="BE304" s="149"/>
      <c r="BF304" s="149"/>
      <c r="BG304" s="149"/>
      <c r="BH304" s="149"/>
      <c r="BI304" s="149"/>
      <c r="BJ304" s="149"/>
      <c r="BK304" s="149"/>
      <c r="BL304" s="149"/>
      <c r="BM304" s="107"/>
      <c r="BN304" s="107"/>
      <c r="BO304" s="107"/>
      <c r="BP304" s="107"/>
      <c r="BQ304" s="107"/>
      <c r="BR304" s="107"/>
      <c r="BS304" s="107"/>
    </row>
    <row r="305" spans="1:71" ht="29.25" customHeight="1" x14ac:dyDescent="0.3">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49"/>
      <c r="AC305" s="149"/>
      <c r="AD305" s="149"/>
      <c r="AE305" s="149"/>
      <c r="AF305" s="149"/>
      <c r="AG305" s="149"/>
      <c r="AH305" s="149"/>
      <c r="AI305" s="149"/>
      <c r="AJ305" s="149"/>
      <c r="AK305" s="149"/>
      <c r="AL305" s="149"/>
      <c r="AM305" s="149"/>
      <c r="AN305" s="149"/>
      <c r="AO305" s="149"/>
      <c r="AP305" s="149"/>
      <c r="AQ305" s="149"/>
      <c r="AR305" s="149"/>
      <c r="AS305" s="149"/>
      <c r="AU305" s="149"/>
      <c r="AV305" s="149"/>
      <c r="AW305" s="149"/>
      <c r="AX305" s="149"/>
      <c r="AY305" s="149"/>
      <c r="AZ305" s="149"/>
      <c r="BA305" s="149"/>
      <c r="BB305" s="149"/>
      <c r="BC305" s="149"/>
      <c r="BD305" s="149"/>
      <c r="BE305" s="149"/>
      <c r="BF305" s="149"/>
      <c r="BG305" s="149"/>
      <c r="BH305" s="149"/>
      <c r="BI305" s="149"/>
      <c r="BJ305" s="149"/>
      <c r="BK305" s="149"/>
      <c r="BL305" s="149"/>
      <c r="BM305" s="107"/>
      <c r="BN305" s="107"/>
      <c r="BO305" s="107"/>
      <c r="BP305" s="107"/>
      <c r="BQ305" s="107"/>
      <c r="BR305" s="107"/>
      <c r="BS305" s="107"/>
    </row>
    <row r="306" spans="1:71" ht="29.25" customHeight="1" x14ac:dyDescent="0.3">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49"/>
      <c r="AC306" s="149"/>
      <c r="AD306" s="149"/>
      <c r="AE306" s="149"/>
      <c r="AF306" s="149"/>
      <c r="AG306" s="149"/>
      <c r="AH306" s="149"/>
      <c r="AI306" s="149"/>
      <c r="AJ306" s="149"/>
      <c r="AK306" s="149"/>
      <c r="AL306" s="149"/>
      <c r="AM306" s="149"/>
      <c r="AN306" s="149"/>
      <c r="AO306" s="149"/>
      <c r="AP306" s="149"/>
      <c r="AQ306" s="149"/>
      <c r="AR306" s="149"/>
      <c r="AS306" s="149"/>
      <c r="AU306" s="149"/>
      <c r="AV306" s="149"/>
      <c r="AW306" s="149"/>
      <c r="AX306" s="149"/>
      <c r="AY306" s="149"/>
      <c r="AZ306" s="149"/>
      <c r="BA306" s="149"/>
      <c r="BB306" s="149"/>
      <c r="BC306" s="149"/>
      <c r="BD306" s="149"/>
      <c r="BE306" s="149"/>
      <c r="BF306" s="149"/>
      <c r="BG306" s="149"/>
      <c r="BH306" s="149"/>
      <c r="BI306" s="149"/>
      <c r="BJ306" s="149"/>
      <c r="BK306" s="149"/>
      <c r="BL306" s="149"/>
      <c r="BM306" s="107"/>
      <c r="BN306" s="107"/>
      <c r="BO306" s="107"/>
      <c r="BP306" s="107"/>
      <c r="BQ306" s="107"/>
      <c r="BR306" s="107"/>
      <c r="BS306" s="107"/>
    </row>
    <row r="307" spans="1:71" ht="29.25" customHeight="1" x14ac:dyDescent="0.3">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49"/>
      <c r="AC307" s="149"/>
      <c r="AD307" s="149"/>
      <c r="AE307" s="149"/>
      <c r="AF307" s="149"/>
      <c r="AG307" s="149"/>
      <c r="AH307" s="149"/>
      <c r="AI307" s="149"/>
      <c r="AJ307" s="149"/>
      <c r="AK307" s="149"/>
      <c r="AL307" s="149"/>
      <c r="AM307" s="149"/>
      <c r="AN307" s="149"/>
      <c r="AO307" s="149"/>
      <c r="AP307" s="149"/>
      <c r="AQ307" s="149"/>
      <c r="AR307" s="149"/>
      <c r="AS307" s="149"/>
      <c r="AU307" s="149"/>
      <c r="AV307" s="149"/>
      <c r="AW307" s="149"/>
      <c r="AX307" s="149"/>
      <c r="AY307" s="149"/>
      <c r="AZ307" s="149"/>
      <c r="BA307" s="149"/>
      <c r="BB307" s="149"/>
      <c r="BC307" s="149"/>
      <c r="BD307" s="149"/>
      <c r="BE307" s="149"/>
      <c r="BF307" s="149"/>
      <c r="BG307" s="149"/>
      <c r="BH307" s="149"/>
      <c r="BI307" s="149"/>
      <c r="BJ307" s="149"/>
      <c r="BK307" s="149"/>
      <c r="BL307" s="149"/>
      <c r="BM307" s="107"/>
      <c r="BN307" s="107"/>
      <c r="BO307" s="107"/>
      <c r="BP307" s="107"/>
      <c r="BQ307" s="107"/>
      <c r="BR307" s="107"/>
      <c r="BS307" s="107"/>
    </row>
    <row r="308" spans="1:71" ht="29.25" customHeight="1" x14ac:dyDescent="0.3">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49"/>
      <c r="AC308" s="149"/>
      <c r="AD308" s="149"/>
      <c r="AE308" s="149"/>
      <c r="AF308" s="149"/>
      <c r="AG308" s="149"/>
      <c r="AH308" s="149"/>
      <c r="AI308" s="149"/>
      <c r="AJ308" s="149"/>
      <c r="AK308" s="149"/>
      <c r="AL308" s="149"/>
      <c r="AM308" s="149"/>
      <c r="AN308" s="149"/>
      <c r="AO308" s="149"/>
      <c r="AP308" s="149"/>
      <c r="AQ308" s="149"/>
      <c r="AR308" s="149"/>
      <c r="AS308" s="149"/>
      <c r="AU308" s="149"/>
      <c r="AV308" s="149"/>
      <c r="AW308" s="149"/>
      <c r="AX308" s="149"/>
      <c r="AY308" s="149"/>
      <c r="AZ308" s="149"/>
      <c r="BA308" s="149"/>
      <c r="BB308" s="149"/>
      <c r="BC308" s="149"/>
      <c r="BD308" s="149"/>
      <c r="BE308" s="149"/>
      <c r="BF308" s="149"/>
      <c r="BG308" s="149"/>
      <c r="BH308" s="149"/>
      <c r="BI308" s="149"/>
      <c r="BJ308" s="149"/>
      <c r="BK308" s="149"/>
      <c r="BL308" s="149"/>
      <c r="BM308" s="107"/>
      <c r="BN308" s="107"/>
      <c r="BO308" s="107"/>
      <c r="BP308" s="107"/>
      <c r="BQ308" s="107"/>
      <c r="BR308" s="107"/>
      <c r="BS308" s="107"/>
    </row>
    <row r="309" spans="1:71" ht="29.25" customHeight="1" x14ac:dyDescent="0.3">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49"/>
      <c r="AC309" s="149"/>
      <c r="AD309" s="149"/>
      <c r="AE309" s="149"/>
      <c r="AF309" s="149"/>
      <c r="AG309" s="149"/>
      <c r="AH309" s="149"/>
      <c r="AI309" s="149"/>
      <c r="AJ309" s="149"/>
      <c r="AK309" s="149"/>
      <c r="AL309" s="149"/>
      <c r="AM309" s="149"/>
      <c r="AN309" s="149"/>
      <c r="AO309" s="149"/>
      <c r="AP309" s="149"/>
      <c r="AQ309" s="149"/>
      <c r="AR309" s="149"/>
      <c r="AS309" s="149"/>
      <c r="AU309" s="149"/>
      <c r="AV309" s="149"/>
      <c r="AW309" s="149"/>
      <c r="AX309" s="149"/>
      <c r="AY309" s="149"/>
      <c r="AZ309" s="149"/>
      <c r="BA309" s="149"/>
      <c r="BB309" s="149"/>
      <c r="BC309" s="149"/>
      <c r="BD309" s="149"/>
      <c r="BE309" s="149"/>
      <c r="BF309" s="149"/>
      <c r="BG309" s="149"/>
      <c r="BH309" s="149"/>
      <c r="BI309" s="149"/>
      <c r="BJ309" s="149"/>
      <c r="BK309" s="149"/>
      <c r="BL309" s="149"/>
      <c r="BM309" s="107"/>
      <c r="BN309" s="107"/>
      <c r="BO309" s="107"/>
      <c r="BP309" s="107"/>
      <c r="BQ309" s="107"/>
      <c r="BR309" s="107"/>
      <c r="BS309" s="107"/>
    </row>
    <row r="310" spans="1:71" ht="29.25" customHeight="1" x14ac:dyDescent="0.3">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49"/>
      <c r="AC310" s="149"/>
      <c r="AD310" s="149"/>
      <c r="AE310" s="149"/>
      <c r="AF310" s="149"/>
      <c r="AG310" s="149"/>
      <c r="AH310" s="149"/>
      <c r="AI310" s="149"/>
      <c r="AJ310" s="149"/>
      <c r="AK310" s="149"/>
      <c r="AL310" s="149"/>
      <c r="AM310" s="149"/>
      <c r="AN310" s="149"/>
      <c r="AO310" s="149"/>
      <c r="AP310" s="149"/>
      <c r="AQ310" s="149"/>
      <c r="AR310" s="149"/>
      <c r="AS310" s="149"/>
      <c r="AU310" s="149"/>
      <c r="AV310" s="149"/>
      <c r="AW310" s="149"/>
      <c r="AX310" s="149"/>
      <c r="AY310" s="149"/>
      <c r="AZ310" s="149"/>
      <c r="BA310" s="149"/>
      <c r="BB310" s="149"/>
      <c r="BC310" s="149"/>
      <c r="BD310" s="149"/>
      <c r="BE310" s="149"/>
      <c r="BF310" s="149"/>
      <c r="BG310" s="149"/>
      <c r="BH310" s="149"/>
      <c r="BI310" s="149"/>
      <c r="BJ310" s="149"/>
      <c r="BK310" s="149"/>
      <c r="BL310" s="149"/>
      <c r="BM310" s="107"/>
      <c r="BN310" s="107"/>
      <c r="BO310" s="107"/>
      <c r="BP310" s="107"/>
      <c r="BQ310" s="107"/>
      <c r="BR310" s="107"/>
      <c r="BS310" s="107"/>
    </row>
    <row r="311" spans="1:71" ht="29.25" customHeight="1" x14ac:dyDescent="0.3">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49"/>
      <c r="AC311" s="149"/>
      <c r="AD311" s="149"/>
      <c r="AE311" s="149"/>
      <c r="AF311" s="149"/>
      <c r="AG311" s="149"/>
      <c r="AH311" s="149"/>
      <c r="AI311" s="149"/>
      <c r="AJ311" s="149"/>
      <c r="AK311" s="149"/>
      <c r="AL311" s="149"/>
      <c r="AM311" s="149"/>
      <c r="AN311" s="149"/>
      <c r="AO311" s="149"/>
      <c r="AP311" s="149"/>
      <c r="AQ311" s="149"/>
      <c r="AR311" s="149"/>
      <c r="AS311" s="149"/>
      <c r="AU311" s="149"/>
      <c r="AV311" s="149"/>
      <c r="AW311" s="149"/>
      <c r="AX311" s="149"/>
      <c r="AY311" s="149"/>
      <c r="AZ311" s="149"/>
      <c r="BA311" s="149"/>
      <c r="BB311" s="149"/>
      <c r="BC311" s="149"/>
      <c r="BD311" s="149"/>
      <c r="BE311" s="149"/>
      <c r="BF311" s="149"/>
      <c r="BG311" s="149"/>
      <c r="BH311" s="149"/>
      <c r="BI311" s="149"/>
      <c r="BJ311" s="149"/>
      <c r="BK311" s="149"/>
      <c r="BL311" s="149"/>
      <c r="BM311" s="107"/>
      <c r="BN311" s="107"/>
      <c r="BO311" s="107"/>
      <c r="BP311" s="107"/>
      <c r="BQ311" s="107"/>
      <c r="BR311" s="107"/>
      <c r="BS311" s="107"/>
    </row>
    <row r="312" spans="1:71" ht="29.25" customHeight="1" x14ac:dyDescent="0.3">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49"/>
      <c r="AC312" s="149"/>
      <c r="AD312" s="149"/>
      <c r="AE312" s="149"/>
      <c r="AF312" s="149"/>
      <c r="AG312" s="149"/>
      <c r="AH312" s="149"/>
      <c r="AI312" s="149"/>
      <c r="AJ312" s="149"/>
      <c r="AK312" s="149"/>
      <c r="AL312" s="149"/>
      <c r="AM312" s="149"/>
      <c r="AN312" s="149"/>
      <c r="AO312" s="149"/>
      <c r="AP312" s="149"/>
      <c r="AQ312" s="149"/>
      <c r="AR312" s="149"/>
      <c r="AS312" s="149"/>
      <c r="AU312" s="149"/>
      <c r="AV312" s="149"/>
      <c r="AW312" s="149"/>
      <c r="AX312" s="149"/>
      <c r="AY312" s="149"/>
      <c r="AZ312" s="149"/>
      <c r="BA312" s="149"/>
      <c r="BB312" s="149"/>
      <c r="BC312" s="149"/>
      <c r="BD312" s="149"/>
      <c r="BE312" s="149"/>
      <c r="BF312" s="149"/>
      <c r="BG312" s="149"/>
      <c r="BH312" s="149"/>
      <c r="BI312" s="149"/>
      <c r="BJ312" s="149"/>
      <c r="BK312" s="149"/>
      <c r="BL312" s="149"/>
      <c r="BM312" s="107"/>
      <c r="BN312" s="107"/>
      <c r="BO312" s="107"/>
      <c r="BP312" s="107"/>
      <c r="BQ312" s="107"/>
      <c r="BR312" s="107"/>
      <c r="BS312" s="107"/>
    </row>
    <row r="313" spans="1:71" ht="29.25" customHeight="1" x14ac:dyDescent="0.3">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49"/>
      <c r="AC313" s="149"/>
      <c r="AD313" s="149"/>
      <c r="AE313" s="149"/>
      <c r="AF313" s="149"/>
      <c r="AG313" s="149"/>
      <c r="AH313" s="149"/>
      <c r="AI313" s="149"/>
      <c r="AJ313" s="149"/>
      <c r="AK313" s="149"/>
      <c r="AL313" s="149"/>
      <c r="AM313" s="149"/>
      <c r="AN313" s="149"/>
      <c r="AO313" s="149"/>
      <c r="AP313" s="149"/>
      <c r="AQ313" s="149"/>
      <c r="AR313" s="149"/>
      <c r="AS313" s="149"/>
      <c r="AU313" s="149"/>
      <c r="AV313" s="149"/>
      <c r="AW313" s="149"/>
      <c r="AX313" s="149"/>
      <c r="AY313" s="149"/>
      <c r="AZ313" s="149"/>
      <c r="BA313" s="149"/>
      <c r="BB313" s="149"/>
      <c r="BC313" s="149"/>
      <c r="BD313" s="149"/>
      <c r="BE313" s="149"/>
      <c r="BF313" s="149"/>
      <c r="BG313" s="149"/>
      <c r="BH313" s="149"/>
      <c r="BI313" s="149"/>
      <c r="BJ313" s="149"/>
      <c r="BK313" s="149"/>
      <c r="BL313" s="149"/>
      <c r="BM313" s="107"/>
      <c r="BN313" s="107"/>
      <c r="BO313" s="107"/>
      <c r="BP313" s="107"/>
      <c r="BQ313" s="107"/>
      <c r="BR313" s="107"/>
      <c r="BS313" s="107"/>
    </row>
    <row r="314" spans="1:71" ht="29.25" customHeight="1" x14ac:dyDescent="0.3">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49"/>
      <c r="AC314" s="149"/>
      <c r="AD314" s="149"/>
      <c r="AE314" s="149"/>
      <c r="AF314" s="149"/>
      <c r="AG314" s="149"/>
      <c r="AH314" s="149"/>
      <c r="AI314" s="149"/>
      <c r="AJ314" s="149"/>
      <c r="AK314" s="149"/>
      <c r="AL314" s="149"/>
      <c r="AM314" s="149"/>
      <c r="AN314" s="149"/>
      <c r="AO314" s="149"/>
      <c r="AP314" s="149"/>
      <c r="AQ314" s="149"/>
      <c r="AR314" s="149"/>
      <c r="AS314" s="149"/>
      <c r="AU314" s="149"/>
      <c r="AV314" s="149"/>
      <c r="AW314" s="149"/>
      <c r="AX314" s="149"/>
      <c r="AY314" s="149"/>
      <c r="AZ314" s="149"/>
      <c r="BA314" s="149"/>
      <c r="BB314" s="149"/>
      <c r="BC314" s="149"/>
      <c r="BD314" s="149"/>
      <c r="BE314" s="149"/>
      <c r="BF314" s="149"/>
      <c r="BG314" s="149"/>
      <c r="BH314" s="149"/>
      <c r="BI314" s="149"/>
      <c r="BJ314" s="149"/>
      <c r="BK314" s="149"/>
      <c r="BL314" s="149"/>
      <c r="BM314" s="107"/>
      <c r="BN314" s="107"/>
      <c r="BO314" s="107"/>
      <c r="BP314" s="107"/>
      <c r="BQ314" s="107"/>
      <c r="BR314" s="107"/>
      <c r="BS314" s="107"/>
    </row>
    <row r="315" spans="1:71" ht="29.25" customHeight="1" x14ac:dyDescent="0.3">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49"/>
      <c r="AC315" s="149"/>
      <c r="AD315" s="149"/>
      <c r="AE315" s="149"/>
      <c r="AF315" s="149"/>
      <c r="AG315" s="149"/>
      <c r="AH315" s="149"/>
      <c r="AI315" s="149"/>
      <c r="AJ315" s="149"/>
      <c r="AK315" s="149"/>
      <c r="AL315" s="149"/>
      <c r="AM315" s="149"/>
      <c r="AN315" s="149"/>
      <c r="AO315" s="149"/>
      <c r="AP315" s="149"/>
      <c r="AQ315" s="149"/>
      <c r="AR315" s="149"/>
      <c r="AS315" s="149"/>
      <c r="AU315" s="149"/>
      <c r="AV315" s="149"/>
      <c r="AW315" s="149"/>
      <c r="AX315" s="149"/>
      <c r="AY315" s="149"/>
      <c r="AZ315" s="149"/>
      <c r="BA315" s="149"/>
      <c r="BB315" s="149"/>
      <c r="BC315" s="149"/>
      <c r="BD315" s="149"/>
      <c r="BE315" s="149"/>
      <c r="BF315" s="149"/>
      <c r="BG315" s="149"/>
      <c r="BH315" s="149"/>
      <c r="BI315" s="149"/>
      <c r="BJ315" s="149"/>
      <c r="BK315" s="149"/>
      <c r="BL315" s="149"/>
      <c r="BM315" s="107"/>
      <c r="BN315" s="107"/>
      <c r="BO315" s="107"/>
      <c r="BP315" s="107"/>
      <c r="BQ315" s="107"/>
      <c r="BR315" s="107"/>
      <c r="BS315" s="107"/>
    </row>
    <row r="316" spans="1:71" ht="29.25" customHeight="1" x14ac:dyDescent="0.3">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49"/>
      <c r="AC316" s="149"/>
      <c r="AD316" s="149"/>
      <c r="AE316" s="149"/>
      <c r="AF316" s="149"/>
      <c r="AG316" s="149"/>
      <c r="AH316" s="149"/>
      <c r="AI316" s="149"/>
      <c r="AJ316" s="149"/>
      <c r="AK316" s="149"/>
      <c r="AL316" s="149"/>
      <c r="AM316" s="149"/>
      <c r="AN316" s="149"/>
      <c r="AO316" s="149"/>
      <c r="AP316" s="149"/>
      <c r="AQ316" s="149"/>
      <c r="AR316" s="149"/>
      <c r="AS316" s="149"/>
      <c r="AU316" s="149"/>
      <c r="AV316" s="149"/>
      <c r="AW316" s="149"/>
      <c r="AX316" s="149"/>
      <c r="AY316" s="149"/>
      <c r="AZ316" s="149"/>
      <c r="BA316" s="149"/>
      <c r="BB316" s="149"/>
      <c r="BC316" s="149"/>
      <c r="BD316" s="149"/>
      <c r="BE316" s="149"/>
      <c r="BF316" s="149"/>
      <c r="BG316" s="149"/>
      <c r="BH316" s="149"/>
      <c r="BI316" s="149"/>
      <c r="BJ316" s="149"/>
      <c r="BK316" s="149"/>
      <c r="BL316" s="149"/>
      <c r="BM316" s="107"/>
      <c r="BN316" s="107"/>
      <c r="BO316" s="107"/>
      <c r="BP316" s="107"/>
      <c r="BQ316" s="107"/>
      <c r="BR316" s="107"/>
      <c r="BS316" s="107"/>
    </row>
    <row r="317" spans="1:71" ht="29.25" customHeight="1" x14ac:dyDescent="0.3">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49"/>
      <c r="AC317" s="149"/>
      <c r="AD317" s="149"/>
      <c r="AE317" s="149"/>
      <c r="AF317" s="149"/>
      <c r="AG317" s="149"/>
      <c r="AH317" s="149"/>
      <c r="AI317" s="149"/>
      <c r="AJ317" s="149"/>
      <c r="AK317" s="149"/>
      <c r="AL317" s="149"/>
      <c r="AM317" s="149"/>
      <c r="AN317" s="149"/>
      <c r="AO317" s="149"/>
      <c r="AP317" s="149"/>
      <c r="AQ317" s="149"/>
      <c r="AR317" s="149"/>
      <c r="AS317" s="149"/>
      <c r="AU317" s="149"/>
      <c r="AV317" s="149"/>
      <c r="AW317" s="149"/>
      <c r="AX317" s="149"/>
      <c r="AY317" s="149"/>
      <c r="AZ317" s="149"/>
      <c r="BA317" s="149"/>
      <c r="BB317" s="149"/>
      <c r="BC317" s="149"/>
      <c r="BD317" s="149"/>
      <c r="BE317" s="149"/>
      <c r="BF317" s="149"/>
      <c r="BG317" s="149"/>
      <c r="BH317" s="149"/>
      <c r="BI317" s="149"/>
      <c r="BJ317" s="149"/>
      <c r="BK317" s="149"/>
      <c r="BL317" s="149"/>
      <c r="BM317" s="107"/>
      <c r="BN317" s="107"/>
      <c r="BO317" s="107"/>
      <c r="BP317" s="107"/>
      <c r="BQ317" s="107"/>
      <c r="BR317" s="107"/>
      <c r="BS317" s="107"/>
    </row>
    <row r="318" spans="1:71" ht="29.25" customHeight="1" x14ac:dyDescent="0.3">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49"/>
      <c r="AC318" s="149"/>
      <c r="AD318" s="149"/>
      <c r="AE318" s="149"/>
      <c r="AF318" s="149"/>
      <c r="AG318" s="149"/>
      <c r="AH318" s="149"/>
      <c r="AI318" s="149"/>
      <c r="AJ318" s="149"/>
      <c r="AK318" s="149"/>
      <c r="AL318" s="149"/>
      <c r="AM318" s="149"/>
      <c r="AN318" s="149"/>
      <c r="AO318" s="149"/>
      <c r="AP318" s="149"/>
      <c r="AQ318" s="149"/>
      <c r="AR318" s="149"/>
      <c r="AS318" s="149"/>
      <c r="AU318" s="149"/>
      <c r="AV318" s="149"/>
      <c r="AW318" s="149"/>
      <c r="AX318" s="149"/>
      <c r="AY318" s="149"/>
      <c r="AZ318" s="149"/>
      <c r="BA318" s="149"/>
      <c r="BB318" s="149"/>
      <c r="BC318" s="149"/>
      <c r="BD318" s="149"/>
      <c r="BE318" s="149"/>
      <c r="BF318" s="149"/>
      <c r="BG318" s="149"/>
      <c r="BH318" s="149"/>
      <c r="BI318" s="149"/>
      <c r="BJ318" s="149"/>
      <c r="BK318" s="149"/>
      <c r="BL318" s="149"/>
      <c r="BM318" s="107"/>
      <c r="BN318" s="107"/>
      <c r="BO318" s="107"/>
      <c r="BP318" s="107"/>
      <c r="BQ318" s="107"/>
      <c r="BR318" s="107"/>
      <c r="BS318" s="107"/>
    </row>
    <row r="319" spans="1:71" ht="29.25" customHeight="1" x14ac:dyDescent="0.3">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49"/>
      <c r="AC319" s="149"/>
      <c r="AD319" s="149"/>
      <c r="AE319" s="149"/>
      <c r="AF319" s="149"/>
      <c r="AG319" s="149"/>
      <c r="AH319" s="149"/>
      <c r="AI319" s="149"/>
      <c r="AJ319" s="149"/>
      <c r="AK319" s="149"/>
      <c r="AL319" s="149"/>
      <c r="AM319" s="149"/>
      <c r="AN319" s="149"/>
      <c r="AO319" s="149"/>
      <c r="AP319" s="149"/>
      <c r="AQ319" s="149"/>
      <c r="AR319" s="149"/>
      <c r="AS319" s="149"/>
      <c r="AU319" s="149"/>
      <c r="AV319" s="149"/>
      <c r="AW319" s="149"/>
      <c r="AX319" s="149"/>
      <c r="AY319" s="149"/>
      <c r="AZ319" s="149"/>
      <c r="BA319" s="149"/>
      <c r="BB319" s="149"/>
      <c r="BC319" s="149"/>
      <c r="BD319" s="149"/>
      <c r="BE319" s="149"/>
      <c r="BF319" s="149"/>
      <c r="BG319" s="149"/>
      <c r="BH319" s="149"/>
      <c r="BI319" s="149"/>
      <c r="BJ319" s="149"/>
      <c r="BK319" s="149"/>
      <c r="BL319" s="149"/>
      <c r="BM319" s="107"/>
      <c r="BN319" s="107"/>
      <c r="BO319" s="107"/>
      <c r="BP319" s="107"/>
      <c r="BQ319" s="107"/>
      <c r="BR319" s="107"/>
      <c r="BS319" s="107"/>
    </row>
    <row r="320" spans="1:71" ht="29.25" customHeight="1" x14ac:dyDescent="0.3">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49"/>
      <c r="AC320" s="149"/>
      <c r="AD320" s="149"/>
      <c r="AE320" s="149"/>
      <c r="AF320" s="149"/>
      <c r="AG320" s="149"/>
      <c r="AH320" s="149"/>
      <c r="AI320" s="149"/>
      <c r="AJ320" s="149"/>
      <c r="AK320" s="149"/>
      <c r="AL320" s="149"/>
      <c r="AM320" s="149"/>
      <c r="AN320" s="149"/>
      <c r="AO320" s="149"/>
      <c r="AP320" s="149"/>
      <c r="AQ320" s="149"/>
      <c r="AR320" s="149"/>
      <c r="AS320" s="149"/>
      <c r="AU320" s="149"/>
      <c r="AV320" s="149"/>
      <c r="AW320" s="149"/>
      <c r="AX320" s="149"/>
      <c r="AY320" s="149"/>
      <c r="AZ320" s="149"/>
      <c r="BA320" s="149"/>
      <c r="BB320" s="149"/>
      <c r="BC320" s="149"/>
      <c r="BD320" s="149"/>
      <c r="BE320" s="149"/>
      <c r="BF320" s="149"/>
      <c r="BG320" s="149"/>
      <c r="BH320" s="149"/>
      <c r="BI320" s="149"/>
      <c r="BJ320" s="149"/>
      <c r="BK320" s="149"/>
      <c r="BL320" s="149"/>
      <c r="BM320" s="107"/>
      <c r="BN320" s="107"/>
      <c r="BO320" s="107"/>
      <c r="BP320" s="107"/>
      <c r="BQ320" s="107"/>
      <c r="BR320" s="107"/>
      <c r="BS320" s="107"/>
    </row>
    <row r="321" spans="1:71" ht="29.25" customHeight="1" x14ac:dyDescent="0.3">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49"/>
      <c r="AC321" s="149"/>
      <c r="AD321" s="149"/>
      <c r="AE321" s="149"/>
      <c r="AF321" s="149"/>
      <c r="AG321" s="149"/>
      <c r="AH321" s="149"/>
      <c r="AI321" s="149"/>
      <c r="AJ321" s="149"/>
      <c r="AK321" s="149"/>
      <c r="AL321" s="149"/>
      <c r="AM321" s="149"/>
      <c r="AN321" s="149"/>
      <c r="AO321" s="149"/>
      <c r="AP321" s="149"/>
      <c r="AQ321" s="149"/>
      <c r="AR321" s="149"/>
      <c r="AS321" s="149"/>
      <c r="AU321" s="149"/>
      <c r="AV321" s="149"/>
      <c r="AW321" s="149"/>
      <c r="AX321" s="149"/>
      <c r="AY321" s="149"/>
      <c r="AZ321" s="149"/>
      <c r="BA321" s="149"/>
      <c r="BB321" s="149"/>
      <c r="BC321" s="149"/>
      <c r="BD321" s="149"/>
      <c r="BE321" s="149"/>
      <c r="BF321" s="149"/>
      <c r="BG321" s="149"/>
      <c r="BH321" s="149"/>
      <c r="BI321" s="149"/>
      <c r="BJ321" s="149"/>
      <c r="BK321" s="149"/>
      <c r="BL321" s="149"/>
      <c r="BM321" s="107"/>
      <c r="BN321" s="107"/>
      <c r="BO321" s="107"/>
      <c r="BP321" s="107"/>
      <c r="BQ321" s="107"/>
      <c r="BR321" s="107"/>
      <c r="BS321" s="107"/>
    </row>
    <row r="322" spans="1:71" ht="29.25" customHeight="1" x14ac:dyDescent="0.3">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49"/>
      <c r="AC322" s="149"/>
      <c r="AD322" s="149"/>
      <c r="AE322" s="149"/>
      <c r="AF322" s="149"/>
      <c r="AG322" s="149"/>
      <c r="AH322" s="149"/>
      <c r="AI322" s="149"/>
      <c r="AJ322" s="149"/>
      <c r="AK322" s="149"/>
      <c r="AL322" s="149"/>
      <c r="AM322" s="149"/>
      <c r="AN322" s="149"/>
      <c r="AO322" s="149"/>
      <c r="AP322" s="149"/>
      <c r="AQ322" s="149"/>
      <c r="AR322" s="149"/>
      <c r="AS322" s="149"/>
      <c r="AU322" s="149"/>
      <c r="AV322" s="149"/>
      <c r="AW322" s="149"/>
      <c r="AX322" s="149"/>
      <c r="AY322" s="149"/>
      <c r="AZ322" s="149"/>
      <c r="BA322" s="149"/>
      <c r="BB322" s="149"/>
      <c r="BC322" s="149"/>
      <c r="BD322" s="149"/>
      <c r="BE322" s="149"/>
      <c r="BF322" s="149"/>
      <c r="BG322" s="149"/>
      <c r="BH322" s="149"/>
      <c r="BI322" s="149"/>
      <c r="BJ322" s="149"/>
      <c r="BK322" s="149"/>
      <c r="BL322" s="149"/>
      <c r="BM322" s="107"/>
      <c r="BN322" s="107"/>
      <c r="BO322" s="107"/>
      <c r="BP322" s="107"/>
      <c r="BQ322" s="107"/>
      <c r="BR322" s="107"/>
      <c r="BS322" s="107"/>
    </row>
    <row r="323" spans="1:71" ht="29.25" customHeight="1" x14ac:dyDescent="0.3">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49"/>
      <c r="AC323" s="149"/>
      <c r="AD323" s="149"/>
      <c r="AE323" s="149"/>
      <c r="AF323" s="149"/>
      <c r="AG323" s="149"/>
      <c r="AH323" s="149"/>
      <c r="AI323" s="149"/>
      <c r="AJ323" s="149"/>
      <c r="AK323" s="149"/>
      <c r="AL323" s="149"/>
      <c r="AM323" s="149"/>
      <c r="AN323" s="149"/>
      <c r="AO323" s="149"/>
      <c r="AP323" s="149"/>
      <c r="AQ323" s="149"/>
      <c r="AR323" s="149"/>
      <c r="AS323" s="149"/>
      <c r="AU323" s="149"/>
      <c r="AV323" s="149"/>
      <c r="AW323" s="149"/>
      <c r="AX323" s="149"/>
      <c r="AY323" s="149"/>
      <c r="AZ323" s="149"/>
      <c r="BA323" s="149"/>
      <c r="BB323" s="149"/>
      <c r="BC323" s="149"/>
      <c r="BD323" s="149"/>
      <c r="BE323" s="149"/>
      <c r="BF323" s="149"/>
      <c r="BG323" s="149"/>
      <c r="BH323" s="149"/>
      <c r="BI323" s="149"/>
      <c r="BJ323" s="149"/>
      <c r="BK323" s="149"/>
      <c r="BL323" s="149"/>
      <c r="BM323" s="107"/>
      <c r="BN323" s="107"/>
      <c r="BO323" s="107"/>
      <c r="BP323" s="107"/>
      <c r="BQ323" s="107"/>
      <c r="BR323" s="107"/>
      <c r="BS323" s="107"/>
    </row>
    <row r="324" spans="1:71" ht="29.25" customHeight="1" x14ac:dyDescent="0.3">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49"/>
      <c r="AC324" s="149"/>
      <c r="AD324" s="149"/>
      <c r="AE324" s="149"/>
      <c r="AF324" s="149"/>
      <c r="AG324" s="149"/>
      <c r="AH324" s="149"/>
      <c r="AI324" s="149"/>
      <c r="AJ324" s="149"/>
      <c r="AK324" s="149"/>
      <c r="AL324" s="149"/>
      <c r="AM324" s="149"/>
      <c r="AN324" s="149"/>
      <c r="AO324" s="149"/>
      <c r="AP324" s="149"/>
      <c r="AQ324" s="149"/>
      <c r="AR324" s="149"/>
      <c r="AS324" s="149"/>
      <c r="AU324" s="149"/>
      <c r="AV324" s="149"/>
      <c r="AW324" s="149"/>
      <c r="AX324" s="149"/>
      <c r="AY324" s="149"/>
      <c r="AZ324" s="149"/>
      <c r="BA324" s="149"/>
      <c r="BB324" s="149"/>
      <c r="BC324" s="149"/>
      <c r="BD324" s="149"/>
      <c r="BE324" s="149"/>
      <c r="BF324" s="149"/>
      <c r="BG324" s="149"/>
      <c r="BH324" s="149"/>
      <c r="BI324" s="149"/>
      <c r="BJ324" s="149"/>
      <c r="BK324" s="149"/>
      <c r="BL324" s="149"/>
      <c r="BM324" s="107"/>
      <c r="BN324" s="107"/>
      <c r="BO324" s="107"/>
      <c r="BP324" s="107"/>
      <c r="BQ324" s="107"/>
      <c r="BR324" s="107"/>
      <c r="BS324" s="107"/>
    </row>
    <row r="325" spans="1:71" ht="29.25" customHeight="1" x14ac:dyDescent="0.3">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49"/>
      <c r="AC325" s="149"/>
      <c r="AD325" s="149"/>
      <c r="AE325" s="149"/>
      <c r="AF325" s="149"/>
      <c r="AG325" s="149"/>
      <c r="AH325" s="149"/>
      <c r="AI325" s="149"/>
      <c r="AJ325" s="149"/>
      <c r="AK325" s="149"/>
      <c r="AL325" s="149"/>
      <c r="AM325" s="149"/>
      <c r="AN325" s="149"/>
      <c r="AO325" s="149"/>
      <c r="AP325" s="149"/>
      <c r="AQ325" s="149"/>
      <c r="AR325" s="149"/>
      <c r="AS325" s="149"/>
      <c r="AU325" s="149"/>
      <c r="AV325" s="149"/>
      <c r="AW325" s="149"/>
      <c r="AX325" s="149"/>
      <c r="AY325" s="149"/>
      <c r="AZ325" s="149"/>
      <c r="BA325" s="149"/>
      <c r="BB325" s="149"/>
      <c r="BC325" s="149"/>
      <c r="BD325" s="149"/>
      <c r="BE325" s="149"/>
      <c r="BF325" s="149"/>
      <c r="BG325" s="149"/>
      <c r="BH325" s="149"/>
      <c r="BI325" s="149"/>
      <c r="BJ325" s="149"/>
      <c r="BK325" s="149"/>
      <c r="BL325" s="149"/>
      <c r="BM325" s="107"/>
      <c r="BN325" s="107"/>
      <c r="BO325" s="107"/>
      <c r="BP325" s="107"/>
      <c r="BQ325" s="107"/>
      <c r="BR325" s="107"/>
      <c r="BS325" s="107"/>
    </row>
    <row r="326" spans="1:71" ht="29.25" customHeight="1" x14ac:dyDescent="0.3">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49"/>
      <c r="AC326" s="149"/>
      <c r="AD326" s="149"/>
      <c r="AE326" s="149"/>
      <c r="AF326" s="149"/>
      <c r="AG326" s="149"/>
      <c r="AH326" s="149"/>
      <c r="AI326" s="149"/>
      <c r="AJ326" s="149"/>
      <c r="AK326" s="149"/>
      <c r="AL326" s="149"/>
      <c r="AM326" s="149"/>
      <c r="AN326" s="149"/>
      <c r="AO326" s="149"/>
      <c r="AP326" s="149"/>
      <c r="AQ326" s="149"/>
      <c r="AR326" s="149"/>
      <c r="AS326" s="149"/>
      <c r="AU326" s="149"/>
      <c r="AV326" s="149"/>
      <c r="AW326" s="149"/>
      <c r="AX326" s="149"/>
      <c r="AY326" s="149"/>
      <c r="AZ326" s="149"/>
      <c r="BA326" s="149"/>
      <c r="BB326" s="149"/>
      <c r="BC326" s="149"/>
      <c r="BD326" s="149"/>
      <c r="BE326" s="149"/>
      <c r="BF326" s="149"/>
      <c r="BG326" s="149"/>
      <c r="BH326" s="149"/>
      <c r="BI326" s="149"/>
      <c r="BJ326" s="149"/>
      <c r="BK326" s="149"/>
      <c r="BL326" s="149"/>
      <c r="BM326" s="107"/>
      <c r="BN326" s="107"/>
      <c r="BO326" s="107"/>
      <c r="BP326" s="107"/>
      <c r="BQ326" s="107"/>
      <c r="BR326" s="107"/>
      <c r="BS326" s="107"/>
    </row>
    <row r="327" spans="1:71" ht="29.25" customHeight="1" x14ac:dyDescent="0.3">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49"/>
      <c r="AC327" s="149"/>
      <c r="AD327" s="149"/>
      <c r="AE327" s="149"/>
      <c r="AF327" s="149"/>
      <c r="AG327" s="149"/>
      <c r="AH327" s="149"/>
      <c r="AI327" s="149"/>
      <c r="AJ327" s="149"/>
      <c r="AK327" s="149"/>
      <c r="AL327" s="149"/>
      <c r="AM327" s="149"/>
      <c r="AN327" s="149"/>
      <c r="AO327" s="149"/>
      <c r="AP327" s="149"/>
      <c r="AQ327" s="149"/>
      <c r="AR327" s="149"/>
      <c r="AS327" s="149"/>
      <c r="AU327" s="149"/>
      <c r="AV327" s="149"/>
      <c r="AW327" s="149"/>
      <c r="AX327" s="149"/>
      <c r="AY327" s="149"/>
      <c r="AZ327" s="149"/>
      <c r="BA327" s="149"/>
      <c r="BB327" s="149"/>
      <c r="BC327" s="149"/>
      <c r="BD327" s="149"/>
      <c r="BE327" s="149"/>
      <c r="BF327" s="149"/>
      <c r="BG327" s="149"/>
      <c r="BH327" s="149"/>
      <c r="BI327" s="149"/>
      <c r="BJ327" s="149"/>
      <c r="BK327" s="149"/>
      <c r="BL327" s="149"/>
      <c r="BM327" s="107"/>
      <c r="BN327" s="107"/>
      <c r="BO327" s="107"/>
      <c r="BP327" s="107"/>
      <c r="BQ327" s="107"/>
      <c r="BR327" s="107"/>
      <c r="BS327" s="107"/>
    </row>
    <row r="328" spans="1:71" ht="29.25" customHeight="1" x14ac:dyDescent="0.3">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49"/>
      <c r="AC328" s="14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07"/>
      <c r="BN328" s="107"/>
      <c r="BO328" s="107"/>
      <c r="BP328" s="107"/>
      <c r="BQ328" s="107"/>
      <c r="BR328" s="107"/>
      <c r="BS328" s="107"/>
    </row>
    <row r="329" spans="1:71" ht="29.25" customHeight="1" x14ac:dyDescent="0.3">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c r="BM329" s="107"/>
      <c r="BN329" s="107"/>
      <c r="BO329" s="107"/>
      <c r="BP329" s="107"/>
      <c r="BQ329" s="107"/>
      <c r="BR329" s="107"/>
      <c r="BS329" s="107"/>
    </row>
    <row r="330" spans="1:71" ht="29.25" customHeight="1" x14ac:dyDescent="0.3">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49"/>
      <c r="AC330" s="149"/>
      <c r="AD330" s="149"/>
      <c r="AE330" s="149"/>
      <c r="AF330" s="149"/>
      <c r="AG330" s="149"/>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c r="BM330" s="107"/>
      <c r="BN330" s="107"/>
      <c r="BO330" s="107"/>
      <c r="BP330" s="107"/>
      <c r="BQ330" s="107"/>
      <c r="BR330" s="107"/>
      <c r="BS330" s="107"/>
    </row>
    <row r="331" spans="1:71" ht="29.25" customHeight="1" x14ac:dyDescent="0.3">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49"/>
      <c r="AC331" s="149"/>
      <c r="AD331" s="149"/>
      <c r="AE331" s="149"/>
      <c r="AF331" s="149"/>
      <c r="AG331" s="149"/>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07"/>
      <c r="BN331" s="107"/>
      <c r="BO331" s="107"/>
      <c r="BP331" s="107"/>
      <c r="BQ331" s="107"/>
      <c r="BR331" s="107"/>
      <c r="BS331" s="107"/>
    </row>
    <row r="332" spans="1:71" ht="29.25" customHeight="1" x14ac:dyDescent="0.3">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49"/>
      <c r="AC332" s="149"/>
      <c r="AD332" s="149"/>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c r="BM332" s="107"/>
      <c r="BN332" s="107"/>
      <c r="BO332" s="107"/>
      <c r="BP332" s="107"/>
      <c r="BQ332" s="107"/>
      <c r="BR332" s="107"/>
      <c r="BS332" s="107"/>
    </row>
    <row r="333" spans="1:71" ht="29.25" customHeight="1" x14ac:dyDescent="0.3">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49"/>
      <c r="AC333" s="149"/>
      <c r="AD333" s="149"/>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c r="BM333" s="107"/>
      <c r="BN333" s="107"/>
      <c r="BO333" s="107"/>
      <c r="BP333" s="107"/>
      <c r="BQ333" s="107"/>
      <c r="BR333" s="107"/>
      <c r="BS333" s="107"/>
    </row>
    <row r="334" spans="1:71" ht="29.25" customHeight="1" x14ac:dyDescent="0.3">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49"/>
      <c r="AC334" s="149"/>
      <c r="AD334" s="149"/>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07"/>
      <c r="BN334" s="107"/>
      <c r="BO334" s="107"/>
      <c r="BP334" s="107"/>
      <c r="BQ334" s="107"/>
      <c r="BR334" s="107"/>
      <c r="BS334" s="107"/>
    </row>
    <row r="335" spans="1:71" ht="29.25" customHeight="1" x14ac:dyDescent="0.3">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49"/>
      <c r="AC335" s="149"/>
      <c r="AD335" s="149"/>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07"/>
      <c r="BN335" s="107"/>
      <c r="BO335" s="107"/>
      <c r="BP335" s="107"/>
      <c r="BQ335" s="107"/>
      <c r="BR335" s="107"/>
      <c r="BS335" s="107"/>
    </row>
    <row r="336" spans="1:71" ht="29.25" customHeight="1" x14ac:dyDescent="0.3">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49"/>
      <c r="AC336" s="149"/>
      <c r="AD336" s="149"/>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c r="BM336" s="107"/>
      <c r="BN336" s="107"/>
      <c r="BO336" s="107"/>
      <c r="BP336" s="107"/>
      <c r="BQ336" s="107"/>
      <c r="BR336" s="107"/>
      <c r="BS336" s="107"/>
    </row>
    <row r="337" spans="1:71" ht="29.25" customHeight="1" x14ac:dyDescent="0.3">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49"/>
      <c r="AC337" s="149"/>
      <c r="AD337" s="149"/>
      <c r="AE337" s="149"/>
      <c r="AF337" s="149"/>
      <c r="AG337" s="149"/>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07"/>
      <c r="BN337" s="107"/>
      <c r="BO337" s="107"/>
      <c r="BP337" s="107"/>
      <c r="BQ337" s="107"/>
      <c r="BR337" s="107"/>
      <c r="BS337" s="107"/>
    </row>
    <row r="338" spans="1:71" ht="29.25" customHeight="1" x14ac:dyDescent="0.3">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c r="BM338" s="107"/>
      <c r="BN338" s="107"/>
      <c r="BO338" s="107"/>
      <c r="BP338" s="107"/>
      <c r="BQ338" s="107"/>
      <c r="BR338" s="107"/>
      <c r="BS338" s="107"/>
    </row>
    <row r="339" spans="1:71" ht="29.25" customHeight="1" x14ac:dyDescent="0.3">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49"/>
      <c r="AC339" s="149"/>
      <c r="AD339" s="149"/>
      <c r="AE339" s="149"/>
      <c r="AF339" s="149"/>
      <c r="AG339" s="149"/>
      <c r="AH339" s="149"/>
      <c r="AI339" s="149"/>
      <c r="AJ339" s="149"/>
      <c r="AK339" s="149"/>
      <c r="AL339" s="149"/>
      <c r="AM339" s="149"/>
      <c r="AN339" s="149"/>
      <c r="AO339" s="149"/>
      <c r="AP339" s="149"/>
      <c r="AQ339" s="149"/>
      <c r="AR339" s="149"/>
      <c r="AS339" s="149"/>
      <c r="AT339" s="107"/>
      <c r="AU339" s="149"/>
      <c r="AV339" s="149"/>
      <c r="AW339" s="149"/>
      <c r="AX339" s="149"/>
      <c r="AY339" s="149"/>
      <c r="AZ339" s="149"/>
      <c r="BA339" s="149"/>
      <c r="BB339" s="149"/>
      <c r="BC339" s="149"/>
      <c r="BD339" s="149"/>
      <c r="BE339" s="149"/>
      <c r="BF339" s="149"/>
      <c r="BG339" s="149"/>
      <c r="BH339" s="149"/>
      <c r="BI339" s="149"/>
      <c r="BJ339" s="149"/>
      <c r="BK339" s="149"/>
      <c r="BL339" s="149"/>
      <c r="BM339" s="107"/>
      <c r="BN339" s="107"/>
      <c r="BO339" s="107"/>
      <c r="BP339" s="107"/>
      <c r="BQ339" s="107"/>
      <c r="BR339" s="107"/>
      <c r="BS339" s="107"/>
    </row>
    <row r="340" spans="1:71" ht="29.25" customHeight="1" x14ac:dyDescent="0.3">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49"/>
      <c r="AC340" s="149"/>
      <c r="AD340" s="149"/>
      <c r="AE340" s="149"/>
      <c r="AF340" s="149"/>
      <c r="AG340" s="149"/>
      <c r="AH340" s="149"/>
      <c r="AI340" s="149"/>
      <c r="AJ340" s="149"/>
      <c r="AK340" s="149"/>
      <c r="AL340" s="149"/>
      <c r="AM340" s="149"/>
      <c r="AN340" s="149"/>
      <c r="AO340" s="149"/>
      <c r="AP340" s="149"/>
      <c r="AQ340" s="149"/>
      <c r="AR340" s="149"/>
      <c r="AS340" s="149"/>
      <c r="AT340" s="107"/>
      <c r="AU340" s="149"/>
      <c r="AV340" s="149"/>
      <c r="AW340" s="149"/>
      <c r="AX340" s="149"/>
      <c r="AY340" s="149"/>
      <c r="AZ340" s="149"/>
      <c r="BA340" s="149"/>
      <c r="BB340" s="149"/>
      <c r="BC340" s="149"/>
      <c r="BD340" s="149"/>
      <c r="BE340" s="149"/>
      <c r="BF340" s="149"/>
      <c r="BG340" s="149"/>
      <c r="BH340" s="149"/>
      <c r="BI340" s="149"/>
      <c r="BJ340" s="149"/>
      <c r="BK340" s="149"/>
      <c r="BL340" s="149"/>
      <c r="BM340" s="107"/>
      <c r="BN340" s="107"/>
      <c r="BO340" s="107"/>
      <c r="BP340" s="107"/>
      <c r="BQ340" s="107"/>
      <c r="BR340" s="107"/>
      <c r="BS340" s="107"/>
    </row>
    <row r="341" spans="1:71" ht="29.25" customHeight="1" x14ac:dyDescent="0.3">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49"/>
      <c r="AC341" s="149"/>
      <c r="AD341" s="149"/>
      <c r="AE341" s="149"/>
      <c r="AF341" s="149"/>
      <c r="AG341" s="149"/>
      <c r="AH341" s="149"/>
      <c r="AI341" s="149"/>
      <c r="AJ341" s="149"/>
      <c r="AK341" s="149"/>
      <c r="AL341" s="149"/>
      <c r="AM341" s="149"/>
      <c r="AN341" s="149"/>
      <c r="AO341" s="149"/>
      <c r="AP341" s="149"/>
      <c r="AQ341" s="149"/>
      <c r="AR341" s="149"/>
      <c r="AS341" s="149"/>
      <c r="AT341" s="107"/>
      <c r="AU341" s="149"/>
      <c r="AV341" s="149"/>
      <c r="AW341" s="149"/>
      <c r="AX341" s="149"/>
      <c r="AY341" s="149"/>
      <c r="AZ341" s="149"/>
      <c r="BA341" s="149"/>
      <c r="BB341" s="149"/>
      <c r="BC341" s="149"/>
      <c r="BD341" s="149"/>
      <c r="BE341" s="149"/>
      <c r="BF341" s="149"/>
      <c r="BG341" s="149"/>
      <c r="BH341" s="149"/>
      <c r="BI341" s="149"/>
      <c r="BJ341" s="149"/>
      <c r="BK341" s="149"/>
      <c r="BL341" s="149"/>
      <c r="BM341" s="107"/>
      <c r="BN341" s="107"/>
      <c r="BO341" s="107"/>
      <c r="BP341" s="107"/>
      <c r="BQ341" s="107"/>
      <c r="BR341" s="107"/>
      <c r="BS341" s="107"/>
    </row>
    <row r="342" spans="1:71" ht="29.25" customHeight="1" x14ac:dyDescent="0.3">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49"/>
      <c r="AC342" s="149"/>
      <c r="AD342" s="149"/>
      <c r="AE342" s="149"/>
      <c r="AF342" s="149"/>
      <c r="AG342" s="149"/>
      <c r="AH342" s="149"/>
      <c r="AI342" s="149"/>
      <c r="AJ342" s="149"/>
      <c r="AK342" s="149"/>
      <c r="AL342" s="149"/>
      <c r="AM342" s="149"/>
      <c r="AN342" s="149"/>
      <c r="AO342" s="149"/>
      <c r="AP342" s="149"/>
      <c r="AQ342" s="149"/>
      <c r="AR342" s="149"/>
      <c r="AS342" s="149"/>
      <c r="AT342" s="107"/>
      <c r="AU342" s="149"/>
      <c r="AV342" s="149"/>
      <c r="AW342" s="149"/>
      <c r="AX342" s="149"/>
      <c r="AY342" s="149"/>
      <c r="AZ342" s="149"/>
      <c r="BA342" s="149"/>
      <c r="BB342" s="149"/>
      <c r="BC342" s="149"/>
      <c r="BD342" s="149"/>
      <c r="BE342" s="149"/>
      <c r="BF342" s="149"/>
      <c r="BG342" s="149"/>
      <c r="BH342" s="149"/>
      <c r="BI342" s="149"/>
      <c r="BJ342" s="149"/>
      <c r="BK342" s="149"/>
      <c r="BL342" s="149"/>
      <c r="BM342" s="107"/>
      <c r="BN342" s="107"/>
      <c r="BO342" s="107"/>
      <c r="BP342" s="107"/>
      <c r="BQ342" s="107"/>
      <c r="BR342" s="107"/>
      <c r="BS342" s="107"/>
    </row>
    <row r="343" spans="1:71" ht="29.25" customHeight="1" x14ac:dyDescent="0.3">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49"/>
      <c r="AC343" s="149"/>
      <c r="AD343" s="149"/>
      <c r="AE343" s="149"/>
      <c r="AF343" s="149"/>
      <c r="AG343" s="149"/>
      <c r="AH343" s="149"/>
      <c r="AI343" s="149"/>
      <c r="AJ343" s="149"/>
      <c r="AK343" s="149"/>
      <c r="AL343" s="149"/>
      <c r="AM343" s="149"/>
      <c r="AN343" s="149"/>
      <c r="AO343" s="149"/>
      <c r="AP343" s="149"/>
      <c r="AQ343" s="149"/>
      <c r="AR343" s="149"/>
      <c r="AS343" s="149"/>
      <c r="AT343" s="107"/>
      <c r="AU343" s="149"/>
      <c r="AV343" s="149"/>
      <c r="AW343" s="149"/>
      <c r="AX343" s="149"/>
      <c r="AY343" s="149"/>
      <c r="AZ343" s="149"/>
      <c r="BA343" s="149"/>
      <c r="BB343" s="149"/>
      <c r="BC343" s="149"/>
      <c r="BD343" s="149"/>
      <c r="BE343" s="149"/>
      <c r="BF343" s="149"/>
      <c r="BG343" s="149"/>
      <c r="BH343" s="149"/>
      <c r="BI343" s="149"/>
      <c r="BJ343" s="149"/>
      <c r="BK343" s="149"/>
      <c r="BL343" s="149"/>
      <c r="BM343" s="107"/>
      <c r="BN343" s="107"/>
      <c r="BO343" s="107"/>
      <c r="BP343" s="107"/>
      <c r="BQ343" s="107"/>
      <c r="BR343" s="107"/>
      <c r="BS343" s="107"/>
    </row>
    <row r="344" spans="1:71" ht="29.25" customHeight="1" x14ac:dyDescent="0.3">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49"/>
      <c r="AC344" s="149"/>
      <c r="AD344" s="149"/>
      <c r="AE344" s="149"/>
      <c r="AF344" s="149"/>
      <c r="AG344" s="149"/>
      <c r="AH344" s="149"/>
      <c r="AI344" s="149"/>
      <c r="AJ344" s="149"/>
      <c r="AK344" s="149"/>
      <c r="AL344" s="149"/>
      <c r="AM344" s="149"/>
      <c r="AN344" s="149"/>
      <c r="AO344" s="149"/>
      <c r="AP344" s="149"/>
      <c r="AQ344" s="149"/>
      <c r="AR344" s="149"/>
      <c r="AS344" s="149"/>
      <c r="AT344" s="107"/>
      <c r="AU344" s="149"/>
      <c r="AV344" s="149"/>
      <c r="AW344" s="149"/>
      <c r="AX344" s="149"/>
      <c r="AY344" s="149"/>
      <c r="AZ344" s="149"/>
      <c r="BA344" s="149"/>
      <c r="BB344" s="149"/>
      <c r="BC344" s="149"/>
      <c r="BD344" s="149"/>
      <c r="BE344" s="149"/>
      <c r="BF344" s="149"/>
      <c r="BG344" s="149"/>
      <c r="BH344" s="149"/>
      <c r="BI344" s="149"/>
      <c r="BJ344" s="149"/>
      <c r="BK344" s="149"/>
      <c r="BL344" s="149"/>
      <c r="BM344" s="107"/>
      <c r="BN344" s="107"/>
      <c r="BO344" s="107"/>
      <c r="BP344" s="107"/>
      <c r="BQ344" s="107"/>
      <c r="BR344" s="107"/>
      <c r="BS344" s="107"/>
    </row>
    <row r="345" spans="1:71" ht="29.25" customHeight="1" x14ac:dyDescent="0.3">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49"/>
      <c r="AC345" s="149"/>
      <c r="AD345" s="149"/>
      <c r="AE345" s="149"/>
      <c r="AF345" s="149"/>
      <c r="AG345" s="149"/>
      <c r="AH345" s="149"/>
      <c r="AI345" s="149"/>
      <c r="AJ345" s="149"/>
      <c r="AK345" s="149"/>
      <c r="AL345" s="149"/>
      <c r="AM345" s="149"/>
      <c r="AN345" s="149"/>
      <c r="AO345" s="149"/>
      <c r="AP345" s="149"/>
      <c r="AQ345" s="149"/>
      <c r="AR345" s="149"/>
      <c r="AS345" s="149"/>
      <c r="AT345" s="107"/>
      <c r="AU345" s="149"/>
      <c r="AV345" s="149"/>
      <c r="AW345" s="149"/>
      <c r="AX345" s="149"/>
      <c r="AY345" s="149"/>
      <c r="AZ345" s="149"/>
      <c r="BA345" s="149"/>
      <c r="BB345" s="149"/>
      <c r="BC345" s="149"/>
      <c r="BD345" s="149"/>
      <c r="BE345" s="149"/>
      <c r="BF345" s="149"/>
      <c r="BG345" s="149"/>
      <c r="BH345" s="149"/>
      <c r="BI345" s="149"/>
      <c r="BJ345" s="149"/>
      <c r="BK345" s="149"/>
      <c r="BL345" s="149"/>
      <c r="BM345" s="107"/>
      <c r="BN345" s="107"/>
      <c r="BO345" s="107"/>
      <c r="BP345" s="107"/>
      <c r="BQ345" s="107"/>
      <c r="BR345" s="107"/>
      <c r="BS345" s="107"/>
    </row>
    <row r="346" spans="1:71" ht="29.25" customHeight="1" x14ac:dyDescent="0.3">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49"/>
      <c r="AC346" s="149"/>
      <c r="AD346" s="149"/>
      <c r="AE346" s="149"/>
      <c r="AF346" s="149"/>
      <c r="AG346" s="149"/>
      <c r="AH346" s="149"/>
      <c r="AI346" s="149"/>
      <c r="AJ346" s="149"/>
      <c r="AK346" s="149"/>
      <c r="AL346" s="149"/>
      <c r="AM346" s="149"/>
      <c r="AN346" s="149"/>
      <c r="AO346" s="149"/>
      <c r="AP346" s="149"/>
      <c r="AQ346" s="149"/>
      <c r="AR346" s="149"/>
      <c r="AS346" s="149"/>
      <c r="AT346" s="107"/>
      <c r="AU346" s="149"/>
      <c r="AV346" s="149"/>
      <c r="AW346" s="149"/>
      <c r="AX346" s="149"/>
      <c r="AY346" s="149"/>
      <c r="AZ346" s="149"/>
      <c r="BA346" s="149"/>
      <c r="BB346" s="149"/>
      <c r="BC346" s="149"/>
      <c r="BD346" s="149"/>
      <c r="BE346" s="149"/>
      <c r="BF346" s="149"/>
      <c r="BG346" s="149"/>
      <c r="BH346" s="149"/>
      <c r="BI346" s="149"/>
      <c r="BJ346" s="149"/>
      <c r="BK346" s="149"/>
      <c r="BL346" s="149"/>
      <c r="BM346" s="107"/>
      <c r="BN346" s="107"/>
      <c r="BO346" s="107"/>
      <c r="BP346" s="107"/>
      <c r="BQ346" s="107"/>
      <c r="BR346" s="107"/>
      <c r="BS346" s="107"/>
    </row>
    <row r="347" spans="1:71" ht="29.25" customHeight="1" x14ac:dyDescent="0.3">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49"/>
      <c r="AC347" s="149"/>
      <c r="AD347" s="149"/>
      <c r="AE347" s="149"/>
      <c r="AF347" s="149"/>
      <c r="AG347" s="149"/>
      <c r="AH347" s="149"/>
      <c r="AI347" s="149"/>
      <c r="AJ347" s="149"/>
      <c r="AK347" s="149"/>
      <c r="AL347" s="149"/>
      <c r="AM347" s="149"/>
      <c r="AN347" s="149"/>
      <c r="AO347" s="149"/>
      <c r="AP347" s="149"/>
      <c r="AQ347" s="149"/>
      <c r="AR347" s="149"/>
      <c r="AS347" s="149"/>
      <c r="AT347" s="107"/>
      <c r="AU347" s="149"/>
      <c r="AV347" s="149"/>
      <c r="AW347" s="149"/>
      <c r="AX347" s="149"/>
      <c r="AY347" s="149"/>
      <c r="AZ347" s="149"/>
      <c r="BA347" s="149"/>
      <c r="BB347" s="149"/>
      <c r="BC347" s="149"/>
      <c r="BD347" s="149"/>
      <c r="BE347" s="149"/>
      <c r="BF347" s="149"/>
      <c r="BG347" s="149"/>
      <c r="BH347" s="149"/>
      <c r="BI347" s="149"/>
      <c r="BJ347" s="149"/>
      <c r="BK347" s="149"/>
      <c r="BL347" s="149"/>
      <c r="BM347" s="107"/>
      <c r="BN347" s="107"/>
      <c r="BO347" s="107"/>
      <c r="BP347" s="107"/>
      <c r="BQ347" s="107"/>
      <c r="BR347" s="107"/>
      <c r="BS347" s="107"/>
    </row>
    <row r="348" spans="1:71" ht="29.25" customHeight="1" x14ac:dyDescent="0.3">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49"/>
      <c r="AC348" s="149"/>
      <c r="AD348" s="149"/>
      <c r="AE348" s="149"/>
      <c r="AF348" s="149"/>
      <c r="AG348" s="149"/>
      <c r="AH348" s="149"/>
      <c r="AI348" s="149"/>
      <c r="AJ348" s="149"/>
      <c r="AK348" s="149"/>
      <c r="AL348" s="149"/>
      <c r="AM348" s="149"/>
      <c r="AN348" s="149"/>
      <c r="AO348" s="149"/>
      <c r="AP348" s="149"/>
      <c r="AQ348" s="149"/>
      <c r="AR348" s="149"/>
      <c r="AS348" s="149"/>
      <c r="AT348" s="107"/>
      <c r="AU348" s="149"/>
      <c r="AV348" s="149"/>
      <c r="AW348" s="149"/>
      <c r="AX348" s="149"/>
      <c r="AY348" s="149"/>
      <c r="AZ348" s="149"/>
      <c r="BA348" s="149"/>
      <c r="BB348" s="149"/>
      <c r="BC348" s="149"/>
      <c r="BD348" s="149"/>
      <c r="BE348" s="149"/>
      <c r="BF348" s="149"/>
      <c r="BG348" s="149"/>
      <c r="BH348" s="149"/>
      <c r="BI348" s="149"/>
      <c r="BJ348" s="149"/>
      <c r="BK348" s="149"/>
      <c r="BL348" s="149"/>
      <c r="BM348" s="107"/>
      <c r="BN348" s="107"/>
      <c r="BO348" s="107"/>
      <c r="BP348" s="107"/>
      <c r="BQ348" s="107"/>
      <c r="BR348" s="107"/>
      <c r="BS348" s="107"/>
    </row>
    <row r="349" spans="1:71" ht="29.25" customHeight="1" x14ac:dyDescent="0.3">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49"/>
      <c r="AC349" s="149"/>
      <c r="AD349" s="149"/>
      <c r="AE349" s="149"/>
      <c r="AF349" s="149"/>
      <c r="AG349" s="149"/>
      <c r="AH349" s="149"/>
      <c r="AI349" s="149"/>
      <c r="AJ349" s="149"/>
      <c r="AK349" s="149"/>
      <c r="AL349" s="149"/>
      <c r="AM349" s="149"/>
      <c r="AN349" s="149"/>
      <c r="AO349" s="149"/>
      <c r="AP349" s="149"/>
      <c r="AQ349" s="149"/>
      <c r="AR349" s="149"/>
      <c r="AS349" s="149"/>
      <c r="AT349" s="107"/>
      <c r="AU349" s="149"/>
      <c r="AV349" s="149"/>
      <c r="AW349" s="149"/>
      <c r="AX349" s="149"/>
      <c r="AY349" s="149"/>
      <c r="AZ349" s="149"/>
      <c r="BA349" s="149"/>
      <c r="BB349" s="149"/>
      <c r="BC349" s="149"/>
      <c r="BD349" s="149"/>
      <c r="BE349" s="149"/>
      <c r="BF349" s="149"/>
      <c r="BG349" s="149"/>
      <c r="BH349" s="149"/>
      <c r="BI349" s="149"/>
      <c r="BJ349" s="149"/>
      <c r="BK349" s="149"/>
      <c r="BL349" s="149"/>
      <c r="BM349" s="107"/>
      <c r="BN349" s="107"/>
      <c r="BO349" s="107"/>
      <c r="BP349" s="107"/>
      <c r="BQ349" s="107"/>
      <c r="BR349" s="107"/>
      <c r="BS349" s="107"/>
    </row>
    <row r="350" spans="1:71" ht="29.25" customHeight="1" x14ac:dyDescent="0.3">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49"/>
      <c r="AC350" s="149"/>
      <c r="AD350" s="149"/>
      <c r="AE350" s="149"/>
      <c r="AF350" s="149"/>
      <c r="AG350" s="149"/>
      <c r="AH350" s="149"/>
      <c r="AI350" s="149"/>
      <c r="AJ350" s="149"/>
      <c r="AK350" s="149"/>
      <c r="AL350" s="149"/>
      <c r="AM350" s="149"/>
      <c r="AN350" s="149"/>
      <c r="AO350" s="149"/>
      <c r="AP350" s="149"/>
      <c r="AQ350" s="149"/>
      <c r="AR350" s="149"/>
      <c r="AS350" s="149"/>
      <c r="AT350" s="107"/>
      <c r="AU350" s="149"/>
      <c r="AV350" s="149"/>
      <c r="AW350" s="149"/>
      <c r="AX350" s="149"/>
      <c r="AY350" s="149"/>
      <c r="AZ350" s="149"/>
      <c r="BA350" s="149"/>
      <c r="BB350" s="149"/>
      <c r="BC350" s="149"/>
      <c r="BD350" s="149"/>
      <c r="BE350" s="149"/>
      <c r="BF350" s="149"/>
      <c r="BG350" s="149"/>
      <c r="BH350" s="149"/>
      <c r="BI350" s="149"/>
      <c r="BJ350" s="149"/>
      <c r="BK350" s="149"/>
      <c r="BL350" s="149"/>
      <c r="BM350" s="107"/>
      <c r="BN350" s="107"/>
      <c r="BO350" s="107"/>
      <c r="BP350" s="107"/>
      <c r="BQ350" s="107"/>
      <c r="BR350" s="107"/>
      <c r="BS350" s="107"/>
    </row>
    <row r="351" spans="1:71" ht="29.25" customHeight="1" x14ac:dyDescent="0.3">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49"/>
      <c r="AI351" s="149"/>
      <c r="AJ351" s="149"/>
      <c r="AK351" s="149"/>
      <c r="AL351" s="149"/>
      <c r="AM351" s="149"/>
      <c r="AN351" s="149"/>
      <c r="AO351" s="149"/>
      <c r="AP351" s="149"/>
      <c r="AQ351" s="149"/>
      <c r="AR351" s="149"/>
      <c r="AS351" s="149"/>
      <c r="AT351" s="107"/>
      <c r="AU351" s="149"/>
      <c r="AV351" s="149"/>
      <c r="AW351" s="149"/>
      <c r="AX351" s="149"/>
      <c r="AY351" s="149"/>
      <c r="AZ351" s="149"/>
      <c r="BA351" s="149"/>
      <c r="BB351" s="149"/>
      <c r="BC351" s="149"/>
      <c r="BD351" s="149"/>
      <c r="BE351" s="149"/>
      <c r="BF351" s="149"/>
      <c r="BG351" s="149"/>
      <c r="BH351" s="107"/>
      <c r="BI351" s="107"/>
      <c r="BJ351" s="107"/>
      <c r="BK351" s="107"/>
      <c r="BL351" s="107"/>
      <c r="BM351" s="107"/>
      <c r="BN351" s="107"/>
      <c r="BO351" s="107"/>
      <c r="BP351" s="107"/>
      <c r="BQ351" s="107"/>
      <c r="BR351" s="107"/>
      <c r="BS351" s="107"/>
    </row>
    <row r="352" spans="1:71" ht="29.25" customHeight="1" x14ac:dyDescent="0.3">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row>
    <row r="353" spans="1:71" ht="29.25" customHeight="1" x14ac:dyDescent="0.3">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row>
    <row r="354" spans="1:71" ht="29.25" customHeight="1" x14ac:dyDescent="0.3">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row>
    <row r="355" spans="1:71" ht="29.25" customHeight="1" x14ac:dyDescent="0.3">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row>
    <row r="356" spans="1:71" ht="29.25" customHeight="1" x14ac:dyDescent="0.3">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row>
    <row r="357" spans="1:71" ht="29.25" customHeight="1" x14ac:dyDescent="0.3">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row>
    <row r="358" spans="1:71" ht="29.25" customHeight="1" x14ac:dyDescent="0.3">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row>
    <row r="359" spans="1:71" ht="29.25" customHeight="1" x14ac:dyDescent="0.3">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row>
    <row r="360" spans="1:71" ht="29.25" customHeight="1" x14ac:dyDescent="0.3">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row>
    <row r="361" spans="1:71" ht="29.25" customHeight="1" x14ac:dyDescent="0.3">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row>
    <row r="362" spans="1:71" ht="29.25" customHeight="1" x14ac:dyDescent="0.3">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row>
    <row r="363" spans="1:71" ht="29.25" customHeight="1" x14ac:dyDescent="0.3">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row>
    <row r="364" spans="1:71" ht="29.25" customHeight="1" x14ac:dyDescent="0.3">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row>
    <row r="365" spans="1:71" ht="29.25" customHeight="1" x14ac:dyDescent="0.3">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row>
    <row r="366" spans="1:71" ht="29.25" customHeight="1" x14ac:dyDescent="0.3">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row>
    <row r="367" spans="1:71" ht="29.25" customHeight="1" x14ac:dyDescent="0.3">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row>
    <row r="368" spans="1:71" ht="29.25" customHeight="1" x14ac:dyDescent="0.3">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row>
    <row r="369" spans="1:71" ht="29.25" customHeight="1" x14ac:dyDescent="0.3">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row>
    <row r="370" spans="1:71" ht="29.25" customHeight="1" x14ac:dyDescent="0.3">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row>
    <row r="371" spans="1:71" ht="29.25" customHeight="1" x14ac:dyDescent="0.3">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row>
    <row r="372" spans="1:71" ht="29.25" customHeight="1" x14ac:dyDescent="0.3">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row>
    <row r="373" spans="1:71" ht="29.25" customHeight="1" x14ac:dyDescent="0.3">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row>
    <row r="374" spans="1:71" ht="29.25" customHeight="1" x14ac:dyDescent="0.3">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row>
    <row r="375" spans="1:71" ht="29.25" customHeight="1" x14ac:dyDescent="0.3">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row>
    <row r="376" spans="1:71" ht="29.25" customHeight="1" x14ac:dyDescent="0.3">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row>
    <row r="377" spans="1:71" ht="29.25" customHeight="1" x14ac:dyDescent="0.3">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row>
    <row r="378" spans="1:71" ht="29.25" customHeight="1" x14ac:dyDescent="0.3">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row>
    <row r="379" spans="1:71" ht="29.25" customHeight="1" x14ac:dyDescent="0.3">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row>
    <row r="380" spans="1:71" ht="29.25" customHeight="1" x14ac:dyDescent="0.3">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row>
    <row r="381" spans="1:71" ht="29.25" customHeight="1" x14ac:dyDescent="0.3">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row>
    <row r="382" spans="1:71" ht="29.25" customHeight="1" x14ac:dyDescent="0.3">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row>
    <row r="383" spans="1:71" ht="29.25" customHeight="1" x14ac:dyDescent="0.3">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row>
    <row r="384" spans="1:71" ht="29.25" customHeight="1" x14ac:dyDescent="0.3">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row>
    <row r="385" spans="1:71" ht="29.25" customHeight="1" x14ac:dyDescent="0.3">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row>
    <row r="386" spans="1:71" ht="29.25" customHeight="1" x14ac:dyDescent="0.3">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row>
    <row r="387" spans="1:71" ht="29.25" customHeight="1" x14ac:dyDescent="0.3">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row>
    <row r="388" spans="1:71" ht="29.25" customHeight="1" x14ac:dyDescent="0.3">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row>
    <row r="389" spans="1:71" ht="29.25" customHeight="1" x14ac:dyDescent="0.3">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row>
    <row r="390" spans="1:71" ht="29.25" customHeight="1" x14ac:dyDescent="0.3">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row>
    <row r="391" spans="1:71" ht="29.25" customHeight="1" x14ac:dyDescent="0.3">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row>
    <row r="392" spans="1:71" ht="29.25" customHeight="1" x14ac:dyDescent="0.3">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row>
    <row r="393" spans="1:71" ht="29.25" customHeight="1" x14ac:dyDescent="0.3">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row>
    <row r="394" spans="1:71" ht="29.25" customHeight="1" x14ac:dyDescent="0.3">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row>
    <row r="395" spans="1:71" ht="29.25" customHeight="1" x14ac:dyDescent="0.3">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row>
    <row r="396" spans="1:71" ht="29.25" customHeight="1" x14ac:dyDescent="0.3">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row>
    <row r="397" spans="1:71" ht="29.25" customHeight="1" x14ac:dyDescent="0.3">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row>
    <row r="398" spans="1:71" ht="29.25" customHeight="1" x14ac:dyDescent="0.3">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row>
    <row r="399" spans="1:71" ht="29.25" customHeight="1" x14ac:dyDescent="0.3">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row>
    <row r="400" spans="1:71" ht="29.25" customHeight="1" x14ac:dyDescent="0.3">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row>
    <row r="401" spans="1:71" ht="29.25" customHeight="1" x14ac:dyDescent="0.3">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row>
    <row r="402" spans="1:71" ht="29.25" customHeight="1" x14ac:dyDescent="0.3">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row>
    <row r="403" spans="1:71" ht="29.25" customHeight="1" x14ac:dyDescent="0.3">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row>
    <row r="404" spans="1:71" ht="29.25" customHeight="1" x14ac:dyDescent="0.3">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row>
    <row r="405" spans="1:71" ht="29.25" customHeight="1" x14ac:dyDescent="0.3">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row>
    <row r="406" spans="1:71" ht="29.25" customHeight="1" x14ac:dyDescent="0.3">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row>
    <row r="407" spans="1:71" ht="29.25" customHeight="1" x14ac:dyDescent="0.3">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row>
    <row r="408" spans="1:71" ht="29.25" customHeight="1" x14ac:dyDescent="0.3">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row>
    <row r="409" spans="1:71" ht="29.25" customHeight="1" x14ac:dyDescent="0.3">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row>
    <row r="410" spans="1:71" ht="29.25" customHeight="1" x14ac:dyDescent="0.3">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row>
    <row r="411" spans="1:71" ht="29.25" customHeight="1" x14ac:dyDescent="0.3">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row>
    <row r="412" spans="1:71" ht="29.25" customHeight="1" x14ac:dyDescent="0.3">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row>
    <row r="413" spans="1:71" ht="29.25" customHeight="1" x14ac:dyDescent="0.3">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row>
    <row r="414" spans="1:71" ht="29.25" customHeight="1" x14ac:dyDescent="0.3">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row>
    <row r="415" spans="1:71" ht="29.25" customHeight="1" x14ac:dyDescent="0.3">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row>
    <row r="416" spans="1:71" ht="29.25" customHeight="1" x14ac:dyDescent="0.3">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row>
    <row r="417" spans="1:71" ht="29.25" customHeight="1" x14ac:dyDescent="0.3">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row>
    <row r="418" spans="1:71" ht="29.25" customHeight="1" x14ac:dyDescent="0.3">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row>
    <row r="419" spans="1:71" ht="29.25" customHeight="1" x14ac:dyDescent="0.3">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row>
    <row r="420" spans="1:71" ht="29.25" customHeight="1" x14ac:dyDescent="0.3">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row>
    <row r="421" spans="1:71" ht="29.25" customHeight="1" x14ac:dyDescent="0.3">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row>
    <row r="422" spans="1:71" ht="29.25" customHeight="1" x14ac:dyDescent="0.3">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row>
    <row r="423" spans="1:71" ht="29.25" customHeight="1" x14ac:dyDescent="0.3">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row>
    <row r="424" spans="1:71" ht="29.25" customHeight="1" x14ac:dyDescent="0.3">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row>
    <row r="425" spans="1:71" ht="29.25" customHeight="1" x14ac:dyDescent="0.3">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row>
    <row r="426" spans="1:71" ht="29.25" customHeight="1" x14ac:dyDescent="0.3">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row>
    <row r="427" spans="1:71" ht="29.25" customHeight="1" x14ac:dyDescent="0.3">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row>
    <row r="428" spans="1:71" ht="29.25" customHeight="1" x14ac:dyDescent="0.3">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row>
    <row r="429" spans="1:71" ht="29.25" customHeight="1" x14ac:dyDescent="0.3">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row>
    <row r="430" spans="1:71" ht="29.25" customHeight="1" x14ac:dyDescent="0.3">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row>
    <row r="431" spans="1:71" ht="29.25" customHeight="1" x14ac:dyDescent="0.3">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row>
    <row r="432" spans="1:71" ht="29.25" customHeight="1" x14ac:dyDescent="0.3">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row>
    <row r="433" spans="1:71" ht="29.25" customHeight="1" x14ac:dyDescent="0.3">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row>
    <row r="434" spans="1:71" ht="29.25" customHeight="1" x14ac:dyDescent="0.3">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row>
    <row r="435" spans="1:71" ht="29.25" customHeight="1" x14ac:dyDescent="0.3">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row>
    <row r="436" spans="1:71" ht="29.25" customHeight="1" x14ac:dyDescent="0.3">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row>
    <row r="437" spans="1:71" ht="29.25" customHeight="1" x14ac:dyDescent="0.3">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row>
    <row r="438" spans="1:71" ht="29.25" customHeight="1" x14ac:dyDescent="0.3">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row>
    <row r="439" spans="1:71" ht="29.25" customHeight="1" x14ac:dyDescent="0.3">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row>
    <row r="440" spans="1:71" ht="29.25" customHeight="1" x14ac:dyDescent="0.3">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row>
    <row r="441" spans="1:71" ht="29.25" customHeight="1" x14ac:dyDescent="0.3">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row>
    <row r="442" spans="1:71" ht="29.25" customHeight="1" x14ac:dyDescent="0.3">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row>
    <row r="443" spans="1:71" ht="29.25" customHeight="1" x14ac:dyDescent="0.3">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row>
    <row r="444" spans="1:71" ht="29.25" customHeight="1" x14ac:dyDescent="0.3">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row>
    <row r="445" spans="1:71" ht="29.25" customHeight="1" x14ac:dyDescent="0.3">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row>
    <row r="446" spans="1:71" ht="29.25" customHeight="1" x14ac:dyDescent="0.3">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row>
    <row r="447" spans="1:71" ht="29.25" customHeight="1" x14ac:dyDescent="0.3">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row>
    <row r="448" spans="1:71" ht="29.25" customHeight="1" x14ac:dyDescent="0.3">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row>
    <row r="449" spans="1:71" ht="29.25" customHeight="1" x14ac:dyDescent="0.3">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row>
    <row r="450" spans="1:71" ht="29.25" customHeight="1" x14ac:dyDescent="0.3">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row>
    <row r="451" spans="1:71" ht="29.25" customHeight="1" x14ac:dyDescent="0.3">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row>
    <row r="452" spans="1:71" ht="29.25" customHeight="1" x14ac:dyDescent="0.3">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row>
    <row r="453" spans="1:71" ht="29.25" customHeight="1" x14ac:dyDescent="0.3">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row>
    <row r="454" spans="1:71" ht="29.25" customHeight="1" x14ac:dyDescent="0.3">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row>
    <row r="455" spans="1:71" ht="29.25" customHeight="1" x14ac:dyDescent="0.3">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row>
    <row r="456" spans="1:71" ht="29.25" customHeight="1" x14ac:dyDescent="0.3">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row>
    <row r="457" spans="1:71" ht="29.25" customHeight="1" x14ac:dyDescent="0.3">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row>
    <row r="458" spans="1:71" ht="29.25" customHeight="1" x14ac:dyDescent="0.3">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row>
    <row r="459" spans="1:71" ht="29.25" customHeight="1" x14ac:dyDescent="0.3">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row>
    <row r="460" spans="1:71" ht="29.25" customHeight="1" x14ac:dyDescent="0.3">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row>
    <row r="461" spans="1:71" ht="29.25" customHeight="1" x14ac:dyDescent="0.3">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row>
    <row r="462" spans="1:71" ht="29.25" customHeight="1" x14ac:dyDescent="0.3">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row>
    <row r="463" spans="1:71" ht="29.25" customHeight="1" x14ac:dyDescent="0.3">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row>
    <row r="464" spans="1:71" ht="29.25" customHeight="1" x14ac:dyDescent="0.3">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row>
    <row r="465" spans="1:71" ht="29.25" customHeight="1" x14ac:dyDescent="0.3">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row>
    <row r="466" spans="1:71" ht="29.25" customHeight="1" x14ac:dyDescent="0.3">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row>
    <row r="467" spans="1:71" ht="29.25" customHeight="1" x14ac:dyDescent="0.3">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row>
    <row r="468" spans="1:71" ht="29.25" customHeight="1" x14ac:dyDescent="0.3">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row>
    <row r="469" spans="1:71" ht="29.25" customHeight="1" x14ac:dyDescent="0.3">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row>
    <row r="470" spans="1:71" ht="29.25" customHeight="1" x14ac:dyDescent="0.3">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row>
    <row r="471" spans="1:71" ht="29.25" customHeight="1" x14ac:dyDescent="0.3">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row>
    <row r="472" spans="1:71" ht="29.25" customHeight="1" x14ac:dyDescent="0.3">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row>
    <row r="473" spans="1:71" ht="29.25" customHeight="1" x14ac:dyDescent="0.3">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row>
    <row r="474" spans="1:71" ht="29.25" customHeight="1" x14ac:dyDescent="0.3">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row>
    <row r="475" spans="1:71" ht="29.25" customHeight="1" x14ac:dyDescent="0.3">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row>
    <row r="476" spans="1:71" ht="29.25" customHeight="1" x14ac:dyDescent="0.3">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row>
    <row r="477" spans="1:71" ht="29.25" customHeight="1" x14ac:dyDescent="0.3">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row>
    <row r="478" spans="1:71" ht="29.25" customHeight="1" x14ac:dyDescent="0.3">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row>
    <row r="479" spans="1:71" ht="29.25" customHeight="1" x14ac:dyDescent="0.3">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row>
    <row r="480" spans="1:71" ht="29.25" customHeight="1" x14ac:dyDescent="0.3">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row>
    <row r="481" spans="1:71" ht="29.25" customHeight="1" x14ac:dyDescent="0.3">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row>
    <row r="482" spans="1:71" ht="29.25" customHeight="1" x14ac:dyDescent="0.3">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row>
    <row r="483" spans="1:71" ht="29.25" customHeight="1" x14ac:dyDescent="0.3">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row>
    <row r="484" spans="1:71" ht="29.25" customHeight="1" x14ac:dyDescent="0.3">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row>
    <row r="485" spans="1:71" ht="29.25" customHeight="1" x14ac:dyDescent="0.3">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row>
    <row r="486" spans="1:71" ht="29.25" customHeight="1" x14ac:dyDescent="0.3">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row>
    <row r="487" spans="1:71" ht="29.25" customHeight="1" x14ac:dyDescent="0.3">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row>
    <row r="488" spans="1:71" ht="29.25" customHeight="1" x14ac:dyDescent="0.3">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row>
    <row r="489" spans="1:71" ht="29.25" customHeight="1" x14ac:dyDescent="0.3">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row>
    <row r="490" spans="1:71" ht="29.25" customHeight="1" x14ac:dyDescent="0.3">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row>
    <row r="491" spans="1:71" ht="29.25" customHeight="1" x14ac:dyDescent="0.3">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row>
    <row r="492" spans="1:71" ht="29.25" customHeight="1" x14ac:dyDescent="0.3">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row>
    <row r="493" spans="1:71" ht="29.25" customHeight="1" x14ac:dyDescent="0.3">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row>
    <row r="494" spans="1:71" ht="29.25" customHeight="1" x14ac:dyDescent="0.3">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row>
    <row r="495" spans="1:71" ht="29.25" customHeight="1" x14ac:dyDescent="0.3">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row>
    <row r="496" spans="1:71" ht="29.25" customHeight="1" x14ac:dyDescent="0.3">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row>
    <row r="497" spans="1:71" ht="29.25" customHeight="1" x14ac:dyDescent="0.3">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row>
    <row r="498" spans="1:71" ht="29.25" customHeight="1" x14ac:dyDescent="0.3">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row>
    <row r="499" spans="1:71" ht="29.25" customHeight="1" x14ac:dyDescent="0.3">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row>
    <row r="500" spans="1:71" ht="29.25" customHeight="1" x14ac:dyDescent="0.3">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row>
    <row r="501" spans="1:71" ht="29.25" customHeight="1" x14ac:dyDescent="0.3">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row>
    <row r="502" spans="1:71" ht="29.25" customHeight="1" x14ac:dyDescent="0.3">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row>
    <row r="503" spans="1:71" ht="29.25" customHeight="1" x14ac:dyDescent="0.3">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07"/>
      <c r="BR503" s="107"/>
      <c r="BS503" s="107"/>
    </row>
    <row r="504" spans="1:71" ht="29.25" customHeight="1" x14ac:dyDescent="0.3">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07"/>
      <c r="BR504" s="107"/>
      <c r="BS504" s="107"/>
    </row>
    <row r="505" spans="1:71" ht="29.25" customHeight="1" x14ac:dyDescent="0.3">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07"/>
      <c r="BR505" s="107"/>
      <c r="BS505" s="107"/>
    </row>
    <row r="506" spans="1:71" ht="29.25" customHeight="1" x14ac:dyDescent="0.3">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07"/>
      <c r="BR506" s="107"/>
      <c r="BS506" s="107"/>
    </row>
    <row r="507" spans="1:71" ht="29.25" customHeight="1" x14ac:dyDescent="0.3">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07"/>
      <c r="BR507" s="107"/>
      <c r="BS507" s="107"/>
    </row>
    <row r="508" spans="1:71" ht="29.25" customHeight="1" x14ac:dyDescent="0.3">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07"/>
      <c r="BR508" s="107"/>
      <c r="BS508" s="107"/>
    </row>
    <row r="509" spans="1:71" ht="29.25" customHeight="1" x14ac:dyDescent="0.3">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07"/>
      <c r="BR509" s="107"/>
      <c r="BS509" s="107"/>
    </row>
    <row r="510" spans="1:71" ht="29.25" customHeight="1" x14ac:dyDescent="0.3">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07"/>
      <c r="BR510" s="107"/>
      <c r="BS510" s="107"/>
    </row>
    <row r="511" spans="1:71" ht="29.25" customHeight="1" x14ac:dyDescent="0.3">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07"/>
      <c r="BR511" s="107"/>
      <c r="BS511" s="107"/>
    </row>
    <row r="512" spans="1:71" ht="29.25" customHeight="1" x14ac:dyDescent="0.3">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row>
    <row r="513" spans="1:71" ht="29.25" customHeight="1" x14ac:dyDescent="0.3">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07"/>
      <c r="BR513" s="107"/>
      <c r="BS513" s="107"/>
    </row>
    <row r="514" spans="1:71" ht="29.25" customHeight="1" x14ac:dyDescent="0.3">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row>
    <row r="515" spans="1:71" ht="29.25" customHeight="1" x14ac:dyDescent="0.3">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07"/>
      <c r="BR515" s="107"/>
      <c r="BS515" s="107"/>
    </row>
    <row r="516" spans="1:71" ht="29.25" customHeight="1" x14ac:dyDescent="0.3">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07"/>
      <c r="BR516" s="107"/>
      <c r="BS516" s="107"/>
    </row>
    <row r="517" spans="1:71" ht="29.25" customHeight="1" x14ac:dyDescent="0.3">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07"/>
      <c r="BR517" s="107"/>
      <c r="BS517" s="107"/>
    </row>
    <row r="518" spans="1:71" ht="29.25" customHeight="1" x14ac:dyDescent="0.3">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07"/>
      <c r="BR518" s="107"/>
      <c r="BS518" s="107"/>
    </row>
    <row r="519" spans="1:71" ht="29.25" customHeight="1" x14ac:dyDescent="0.3">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07"/>
      <c r="BR519" s="107"/>
      <c r="BS519" s="107"/>
    </row>
    <row r="520" spans="1:71" ht="29.25" customHeight="1" x14ac:dyDescent="0.3">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07"/>
      <c r="BR520" s="107"/>
      <c r="BS520" s="107"/>
    </row>
    <row r="521" spans="1:71" ht="29.25" customHeight="1" x14ac:dyDescent="0.3">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07"/>
      <c r="BR521" s="107"/>
      <c r="BS521" s="107"/>
    </row>
    <row r="522" spans="1:71" ht="29.25" customHeight="1" x14ac:dyDescent="0.3">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07"/>
      <c r="BR522" s="107"/>
      <c r="BS522" s="107"/>
    </row>
    <row r="523" spans="1:71" ht="29.25" customHeight="1" x14ac:dyDescent="0.3">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07"/>
      <c r="BR523" s="107"/>
      <c r="BS523" s="107"/>
    </row>
    <row r="524" spans="1:71" ht="29.25" customHeight="1" x14ac:dyDescent="0.3">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row>
    <row r="525" spans="1:71" ht="29.25" customHeight="1" x14ac:dyDescent="0.3">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row>
    <row r="526" spans="1:71" ht="29.25" customHeight="1" x14ac:dyDescent="0.3">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07"/>
      <c r="BR526" s="107"/>
      <c r="BS526" s="107"/>
    </row>
    <row r="527" spans="1:71" ht="29.25" customHeight="1" x14ac:dyDescent="0.3">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07"/>
      <c r="BR527" s="107"/>
      <c r="BS527" s="107"/>
    </row>
    <row r="528" spans="1:71" ht="29.25" customHeight="1" x14ac:dyDescent="0.3">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07"/>
      <c r="BR528" s="107"/>
      <c r="BS528" s="107"/>
    </row>
    <row r="529" spans="1:71" ht="29.25" customHeight="1" x14ac:dyDescent="0.3">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row>
    <row r="530" spans="1:71" ht="29.25" customHeight="1" x14ac:dyDescent="0.3">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07"/>
      <c r="BR530" s="107"/>
      <c r="BS530" s="107"/>
    </row>
    <row r="531" spans="1:71" ht="29.25" customHeight="1" x14ac:dyDescent="0.3">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row>
    <row r="532" spans="1:71" ht="29.25" customHeight="1" x14ac:dyDescent="0.3">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07"/>
      <c r="BR532" s="107"/>
      <c r="BS532" s="107"/>
    </row>
    <row r="533" spans="1:71" ht="29.25" customHeight="1" x14ac:dyDescent="0.3">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07"/>
      <c r="BR533" s="107"/>
      <c r="BS533" s="107"/>
    </row>
    <row r="534" spans="1:71" ht="29.25" customHeight="1" x14ac:dyDescent="0.3">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row>
    <row r="535" spans="1:71" ht="29.25" customHeight="1" x14ac:dyDescent="0.3">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row>
    <row r="536" spans="1:71" ht="29.25" customHeight="1" x14ac:dyDescent="0.3">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07"/>
      <c r="BR536" s="107"/>
      <c r="BS536" s="107"/>
    </row>
    <row r="537" spans="1:71" ht="29.25" customHeight="1" x14ac:dyDescent="0.3">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07"/>
      <c r="BR537" s="107"/>
      <c r="BS537" s="107"/>
    </row>
    <row r="538" spans="1:71" ht="29.25" customHeight="1" x14ac:dyDescent="0.3">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07"/>
      <c r="BR538" s="107"/>
      <c r="BS538" s="107"/>
    </row>
    <row r="539" spans="1:71" ht="29.25" customHeight="1" x14ac:dyDescent="0.3">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07"/>
      <c r="BR539" s="107"/>
      <c r="BS539" s="107"/>
    </row>
    <row r="540" spans="1:71" ht="29.25" customHeight="1" x14ac:dyDescent="0.3">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07"/>
      <c r="BR540" s="107"/>
      <c r="BS540" s="107"/>
    </row>
    <row r="541" spans="1:71" ht="29.25" customHeight="1" x14ac:dyDescent="0.3">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row>
    <row r="542" spans="1:71" ht="29.25" customHeight="1" x14ac:dyDescent="0.3">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row>
    <row r="543" spans="1:71" ht="29.25" customHeight="1" x14ac:dyDescent="0.3">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07"/>
      <c r="BR543" s="107"/>
      <c r="BS543" s="107"/>
    </row>
    <row r="544" spans="1:71" ht="29.25" customHeight="1" x14ac:dyDescent="0.3">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row>
    <row r="545" spans="1:71" ht="29.25" customHeight="1" x14ac:dyDescent="0.3">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07"/>
      <c r="BR545" s="107"/>
      <c r="BS545" s="107"/>
    </row>
    <row r="546" spans="1:71" ht="29.25" customHeight="1" x14ac:dyDescent="0.3">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row>
    <row r="547" spans="1:71" ht="29.25" customHeight="1" x14ac:dyDescent="0.3">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07"/>
      <c r="BR547" s="107"/>
      <c r="BS547" s="107"/>
    </row>
    <row r="548" spans="1:71" ht="29.25" customHeight="1" x14ac:dyDescent="0.3">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row>
    <row r="549" spans="1:71" ht="29.25" customHeight="1" x14ac:dyDescent="0.3">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row>
    <row r="550" spans="1:71" ht="29.25" customHeight="1" x14ac:dyDescent="0.3">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07"/>
      <c r="BR550" s="107"/>
      <c r="BS550" s="107"/>
    </row>
    <row r="551" spans="1:71" ht="29.25" customHeight="1" x14ac:dyDescent="0.3">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row>
    <row r="552" spans="1:71" ht="29.25" customHeight="1" x14ac:dyDescent="0.3">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row>
    <row r="553" spans="1:71" ht="29.25" customHeight="1" x14ac:dyDescent="0.3">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07"/>
      <c r="BR553" s="107"/>
      <c r="BS553" s="107"/>
    </row>
    <row r="554" spans="1:71" ht="29.25" customHeight="1" x14ac:dyDescent="0.3">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row>
    <row r="555" spans="1:71" ht="29.25" customHeight="1" x14ac:dyDescent="0.3">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07"/>
      <c r="BR555" s="107"/>
      <c r="BS555" s="107"/>
    </row>
    <row r="556" spans="1:71" ht="29.25" customHeight="1" x14ac:dyDescent="0.3">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07"/>
      <c r="BR556" s="107"/>
      <c r="BS556" s="107"/>
    </row>
    <row r="557" spans="1:71" ht="29.25" customHeight="1" x14ac:dyDescent="0.3">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row>
    <row r="558" spans="1:71" ht="29.25" customHeight="1" x14ac:dyDescent="0.3">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07"/>
      <c r="BR558" s="107"/>
      <c r="BS558" s="107"/>
    </row>
    <row r="559" spans="1:71" ht="29.25" customHeight="1" x14ac:dyDescent="0.3">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07"/>
      <c r="BR559" s="107"/>
      <c r="BS559" s="107"/>
    </row>
    <row r="560" spans="1:71" ht="29.25" customHeight="1" x14ac:dyDescent="0.3">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row>
    <row r="561" spans="1:71" ht="29.25" customHeight="1" x14ac:dyDescent="0.3">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07"/>
      <c r="BR561" s="107"/>
      <c r="BS561" s="107"/>
    </row>
    <row r="562" spans="1:71" ht="29.25" customHeight="1" x14ac:dyDescent="0.3">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07"/>
      <c r="BR562" s="107"/>
      <c r="BS562" s="107"/>
    </row>
    <row r="563" spans="1:71" ht="29.25" customHeight="1" x14ac:dyDescent="0.3">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07"/>
      <c r="BR563" s="107"/>
      <c r="BS563" s="107"/>
    </row>
    <row r="564" spans="1:71" ht="29.25" customHeight="1" x14ac:dyDescent="0.3">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07"/>
      <c r="BR564" s="107"/>
      <c r="BS564" s="107"/>
    </row>
    <row r="565" spans="1:71" ht="29.25" customHeight="1" x14ac:dyDescent="0.3">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row>
    <row r="566" spans="1:71" ht="29.25" customHeight="1" x14ac:dyDescent="0.3">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row>
    <row r="567" spans="1:71" ht="29.25" customHeight="1" x14ac:dyDescent="0.3">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row>
    <row r="568" spans="1:71" ht="29.25" customHeight="1" x14ac:dyDescent="0.3">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07"/>
      <c r="BR568" s="107"/>
      <c r="BS568" s="107"/>
    </row>
    <row r="569" spans="1:71" ht="29.25" customHeight="1" x14ac:dyDescent="0.3">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row>
    <row r="570" spans="1:71" ht="29.25" customHeight="1" x14ac:dyDescent="0.3">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07"/>
      <c r="BR570" s="107"/>
      <c r="BS570" s="107"/>
    </row>
    <row r="571" spans="1:71" ht="29.25" customHeight="1" x14ac:dyDescent="0.3">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07"/>
      <c r="BR571" s="107"/>
      <c r="BS571" s="107"/>
    </row>
    <row r="572" spans="1:71" ht="29.25" customHeight="1" x14ac:dyDescent="0.3">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row>
    <row r="573" spans="1:71" ht="29.25" customHeight="1" x14ac:dyDescent="0.3">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row>
    <row r="574" spans="1:71" ht="29.25" customHeight="1" x14ac:dyDescent="0.3">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07"/>
      <c r="BR574" s="107"/>
      <c r="BS574" s="107"/>
    </row>
    <row r="575" spans="1:71" ht="29.25" customHeight="1" x14ac:dyDescent="0.3">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07"/>
      <c r="BR575" s="107"/>
      <c r="BS575" s="107"/>
    </row>
    <row r="576" spans="1:71" ht="29.25" customHeight="1" x14ac:dyDescent="0.3">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07"/>
      <c r="BR576" s="107"/>
      <c r="BS576" s="107"/>
    </row>
    <row r="577" spans="1:71" ht="29.25" customHeight="1" x14ac:dyDescent="0.3">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07"/>
      <c r="BR577" s="107"/>
      <c r="BS577" s="107"/>
    </row>
    <row r="578" spans="1:71" ht="29.25" customHeight="1" x14ac:dyDescent="0.3">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07"/>
      <c r="BR578" s="107"/>
      <c r="BS578" s="107"/>
    </row>
    <row r="579" spans="1:71" ht="29.25" customHeight="1" x14ac:dyDescent="0.3">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07"/>
      <c r="BR579" s="107"/>
      <c r="BS579" s="107"/>
    </row>
    <row r="580" spans="1:71" ht="29.25" customHeight="1" x14ac:dyDescent="0.3">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07"/>
      <c r="BR580" s="107"/>
      <c r="BS580" s="107"/>
    </row>
    <row r="581" spans="1:71" ht="29.25" customHeight="1" x14ac:dyDescent="0.3">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07"/>
      <c r="BR581" s="107"/>
      <c r="BS581" s="107"/>
    </row>
    <row r="582" spans="1:71" ht="29.25" customHeight="1" x14ac:dyDescent="0.3">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07"/>
      <c r="BR582" s="107"/>
      <c r="BS582" s="107"/>
    </row>
    <row r="583" spans="1:71" ht="29.25" customHeight="1" x14ac:dyDescent="0.3">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07"/>
      <c r="BR583" s="107"/>
      <c r="BS583" s="107"/>
    </row>
    <row r="584" spans="1:71" ht="29.25" customHeight="1" x14ac:dyDescent="0.3">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07"/>
      <c r="BR584" s="107"/>
      <c r="BS584" s="107"/>
    </row>
    <row r="585" spans="1:71" ht="29.25" customHeight="1" x14ac:dyDescent="0.3">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07"/>
      <c r="BR585" s="107"/>
      <c r="BS585" s="107"/>
    </row>
    <row r="586" spans="1:71" ht="29.25" customHeight="1" x14ac:dyDescent="0.3">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07"/>
      <c r="BR586" s="107"/>
      <c r="BS586" s="107"/>
    </row>
    <row r="587" spans="1:71" ht="29.25" customHeight="1" x14ac:dyDescent="0.3">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07"/>
      <c r="BR587" s="107"/>
      <c r="BS587" s="107"/>
    </row>
    <row r="588" spans="1:71" ht="29.25" customHeight="1" x14ac:dyDescent="0.3">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07"/>
      <c r="BR588" s="107"/>
      <c r="BS588" s="107"/>
    </row>
    <row r="589" spans="1:71" ht="29.25" customHeight="1" x14ac:dyDescent="0.3">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07"/>
      <c r="BR589" s="107"/>
      <c r="BS589" s="107"/>
    </row>
    <row r="590" spans="1:71" ht="29.25" customHeight="1" x14ac:dyDescent="0.3">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07"/>
      <c r="BR590" s="107"/>
      <c r="BS590" s="107"/>
    </row>
    <row r="591" spans="1:71" ht="29.25" customHeight="1" x14ac:dyDescent="0.3">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07"/>
      <c r="BR591" s="107"/>
      <c r="BS591" s="107"/>
    </row>
    <row r="592" spans="1:71" ht="29.25" customHeight="1" x14ac:dyDescent="0.3">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07"/>
      <c r="BR592" s="107"/>
      <c r="BS592" s="107"/>
    </row>
    <row r="593" spans="1:71" ht="29.25" customHeight="1" x14ac:dyDescent="0.3">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07"/>
      <c r="BR593" s="107"/>
      <c r="BS593" s="107"/>
    </row>
    <row r="594" spans="1:71" ht="29.25" customHeight="1" x14ac:dyDescent="0.3">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row>
    <row r="595" spans="1:71" ht="29.25" customHeight="1" x14ac:dyDescent="0.3">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row>
    <row r="596" spans="1:71" ht="29.25" customHeight="1" x14ac:dyDescent="0.3">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07"/>
      <c r="BR596" s="107"/>
      <c r="BS596" s="107"/>
    </row>
    <row r="597" spans="1:71" ht="29.25" customHeight="1" x14ac:dyDescent="0.3">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07"/>
      <c r="BR597" s="107"/>
      <c r="BS597" s="107"/>
    </row>
    <row r="598" spans="1:71" ht="29.25" customHeight="1" x14ac:dyDescent="0.3">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07"/>
      <c r="BR598" s="107"/>
      <c r="BS598" s="107"/>
    </row>
    <row r="599" spans="1:71" ht="29.25" customHeight="1" x14ac:dyDescent="0.3">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07"/>
      <c r="BR599" s="107"/>
      <c r="BS599" s="107"/>
    </row>
    <row r="600" spans="1:71" ht="29.25" customHeight="1" x14ac:dyDescent="0.3">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07"/>
      <c r="BR600" s="107"/>
      <c r="BS600" s="107"/>
    </row>
    <row r="601" spans="1:71" ht="29.25" customHeight="1" x14ac:dyDescent="0.3">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07"/>
      <c r="BR601" s="107"/>
      <c r="BS601" s="107"/>
    </row>
    <row r="602" spans="1:71" ht="29.25" customHeight="1" x14ac:dyDescent="0.3">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07"/>
      <c r="BR602" s="107"/>
      <c r="BS602" s="107"/>
    </row>
    <row r="603" spans="1:71" ht="29.25" customHeight="1" x14ac:dyDescent="0.3">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07"/>
      <c r="BR603" s="107"/>
      <c r="BS603" s="107"/>
    </row>
    <row r="604" spans="1:71" ht="29.25" customHeight="1" x14ac:dyDescent="0.3">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07"/>
      <c r="BR604" s="107"/>
      <c r="BS604" s="107"/>
    </row>
    <row r="605" spans="1:71" ht="29.25" customHeight="1" x14ac:dyDescent="0.3">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07"/>
      <c r="BR605" s="107"/>
      <c r="BS605" s="107"/>
    </row>
    <row r="606" spans="1:71" ht="29.25" customHeight="1" x14ac:dyDescent="0.3">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07"/>
      <c r="BR606" s="107"/>
      <c r="BS606" s="107"/>
    </row>
    <row r="607" spans="1:71" ht="29.25" customHeight="1" x14ac:dyDescent="0.3">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07"/>
      <c r="BR607" s="107"/>
      <c r="BS607" s="107"/>
    </row>
    <row r="608" spans="1:71" ht="29.25" customHeight="1" x14ac:dyDescent="0.3">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07"/>
      <c r="BR608" s="107"/>
      <c r="BS608" s="107"/>
    </row>
    <row r="609" spans="1:71" ht="29.25" customHeight="1" x14ac:dyDescent="0.3">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07"/>
      <c r="BR609" s="107"/>
      <c r="BS609" s="107"/>
    </row>
    <row r="610" spans="1:71" ht="29.25" customHeight="1" x14ac:dyDescent="0.3">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07"/>
      <c r="BR610" s="107"/>
      <c r="BS610" s="107"/>
    </row>
    <row r="611" spans="1:71" ht="29.25" customHeight="1" x14ac:dyDescent="0.3">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07"/>
      <c r="BR611" s="107"/>
      <c r="BS611" s="107"/>
    </row>
    <row r="612" spans="1:71" ht="29.25" customHeight="1" x14ac:dyDescent="0.3">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07"/>
      <c r="BR612" s="107"/>
      <c r="BS612" s="107"/>
    </row>
    <row r="613" spans="1:71" ht="29.25" customHeight="1" x14ac:dyDescent="0.3">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07"/>
      <c r="BR613" s="107"/>
      <c r="BS613" s="107"/>
    </row>
    <row r="614" spans="1:71" ht="29.25" customHeight="1" x14ac:dyDescent="0.3">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07"/>
      <c r="BR614" s="107"/>
      <c r="BS614" s="107"/>
    </row>
    <row r="615" spans="1:71" ht="29.25" customHeight="1" x14ac:dyDescent="0.3">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07"/>
      <c r="BR615" s="107"/>
      <c r="BS615" s="107"/>
    </row>
    <row r="616" spans="1:71" ht="29.25" customHeight="1" x14ac:dyDescent="0.3">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07"/>
      <c r="BR616" s="107"/>
      <c r="BS616" s="107"/>
    </row>
    <row r="617" spans="1:71" ht="29.25" customHeight="1" x14ac:dyDescent="0.3">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07"/>
      <c r="BR617" s="107"/>
      <c r="BS617" s="107"/>
    </row>
    <row r="618" spans="1:71" ht="29.25" customHeight="1" x14ac:dyDescent="0.3">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07"/>
      <c r="BR618" s="107"/>
      <c r="BS618" s="107"/>
    </row>
    <row r="619" spans="1:71" ht="29.25" customHeight="1" x14ac:dyDescent="0.3">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07"/>
      <c r="BR619" s="107"/>
      <c r="BS619" s="107"/>
    </row>
    <row r="620" spans="1:71" ht="29.25" customHeight="1" x14ac:dyDescent="0.3">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07"/>
      <c r="BR620" s="107"/>
      <c r="BS620" s="107"/>
    </row>
    <row r="621" spans="1:71" ht="29.25" customHeight="1" x14ac:dyDescent="0.3">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07"/>
      <c r="BR621" s="107"/>
      <c r="BS621" s="107"/>
    </row>
    <row r="622" spans="1:71" ht="29.25" customHeight="1" x14ac:dyDescent="0.3">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row>
    <row r="623" spans="1:71" ht="29.25" customHeight="1" x14ac:dyDescent="0.3">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07"/>
      <c r="BR623" s="107"/>
      <c r="BS623" s="107"/>
    </row>
    <row r="624" spans="1:71" ht="29.25" customHeight="1" x14ac:dyDescent="0.3">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07"/>
      <c r="BR624" s="107"/>
      <c r="BS624" s="107"/>
    </row>
    <row r="625" spans="1:71" ht="29.25" customHeight="1" x14ac:dyDescent="0.3">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07"/>
      <c r="BR625" s="107"/>
      <c r="BS625" s="107"/>
    </row>
    <row r="626" spans="1:71" ht="29.25" customHeight="1" x14ac:dyDescent="0.3">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07"/>
      <c r="BR626" s="107"/>
      <c r="BS626" s="107"/>
    </row>
    <row r="627" spans="1:71" ht="29.25" customHeight="1" x14ac:dyDescent="0.3">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07"/>
      <c r="BR627" s="107"/>
      <c r="BS627" s="107"/>
    </row>
    <row r="628" spans="1:71" ht="29.25" customHeight="1" x14ac:dyDescent="0.3">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07"/>
      <c r="BR628" s="107"/>
      <c r="BS628" s="107"/>
    </row>
    <row r="629" spans="1:71" ht="29.25" customHeight="1" x14ac:dyDescent="0.3">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07"/>
      <c r="BR629" s="107"/>
      <c r="BS629" s="107"/>
    </row>
    <row r="630" spans="1:71" ht="29.25" customHeight="1" x14ac:dyDescent="0.3">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07"/>
      <c r="BR630" s="107"/>
      <c r="BS630" s="107"/>
    </row>
    <row r="631" spans="1:71" ht="29.25" customHeight="1" x14ac:dyDescent="0.3">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07"/>
      <c r="BR631" s="107"/>
      <c r="BS631" s="107"/>
    </row>
    <row r="632" spans="1:71" ht="29.25" customHeight="1" x14ac:dyDescent="0.3">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07"/>
      <c r="BR632" s="107"/>
      <c r="BS632" s="107"/>
    </row>
    <row r="633" spans="1:71" ht="29.25" customHeight="1" x14ac:dyDescent="0.3">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row>
    <row r="634" spans="1:71" ht="29.25" customHeight="1" x14ac:dyDescent="0.3">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07"/>
      <c r="BR634" s="107"/>
      <c r="BS634" s="107"/>
    </row>
    <row r="635" spans="1:71" ht="29.25" customHeight="1" x14ac:dyDescent="0.3">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07"/>
      <c r="BR635" s="107"/>
      <c r="BS635" s="107"/>
    </row>
    <row r="636" spans="1:71" ht="29.25" customHeight="1" x14ac:dyDescent="0.3">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07"/>
      <c r="BR636" s="107"/>
      <c r="BS636" s="107"/>
    </row>
    <row r="637" spans="1:71" ht="29.25" customHeight="1" x14ac:dyDescent="0.3">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07"/>
      <c r="BR637" s="107"/>
      <c r="BS637" s="107"/>
    </row>
    <row r="638" spans="1:71" ht="29.25" customHeight="1" x14ac:dyDescent="0.3">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07"/>
      <c r="BR638" s="107"/>
      <c r="BS638" s="107"/>
    </row>
    <row r="639" spans="1:71" ht="29.25" customHeight="1" x14ac:dyDescent="0.3">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07"/>
      <c r="BR639" s="107"/>
      <c r="BS639" s="107"/>
    </row>
    <row r="640" spans="1:71" ht="29.25" customHeight="1" x14ac:dyDescent="0.3">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07"/>
      <c r="BR640" s="107"/>
      <c r="BS640" s="107"/>
    </row>
    <row r="641" spans="1:71" ht="29.25" customHeight="1" x14ac:dyDescent="0.3">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07"/>
      <c r="BR641" s="107"/>
      <c r="BS641" s="107"/>
    </row>
    <row r="642" spans="1:71" ht="29.25" customHeight="1" x14ac:dyDescent="0.3">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07"/>
      <c r="BR642" s="107"/>
      <c r="BS642" s="107"/>
    </row>
    <row r="643" spans="1:71" ht="29.25" customHeight="1" x14ac:dyDescent="0.3">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07"/>
      <c r="BR643" s="107"/>
      <c r="BS643" s="107"/>
    </row>
    <row r="644" spans="1:71" ht="29.25" customHeight="1" x14ac:dyDescent="0.3">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07"/>
      <c r="BR644" s="107"/>
      <c r="BS644" s="107"/>
    </row>
    <row r="645" spans="1:71" ht="29.25" customHeight="1" x14ac:dyDescent="0.3">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07"/>
      <c r="BR645" s="107"/>
      <c r="BS645" s="107"/>
    </row>
    <row r="646" spans="1:71" ht="29.25" customHeight="1" x14ac:dyDescent="0.3">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07"/>
      <c r="BR646" s="107"/>
      <c r="BS646" s="107"/>
    </row>
    <row r="647" spans="1:71" ht="29.25" customHeight="1" x14ac:dyDescent="0.3">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07"/>
      <c r="BR647" s="107"/>
      <c r="BS647" s="107"/>
    </row>
    <row r="648" spans="1:71" ht="29.25" customHeight="1" x14ac:dyDescent="0.3">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07"/>
      <c r="BR648" s="107"/>
      <c r="BS648" s="107"/>
    </row>
    <row r="649" spans="1:71" ht="29.25" customHeight="1" x14ac:dyDescent="0.3">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07"/>
      <c r="BR649" s="107"/>
      <c r="BS649" s="107"/>
    </row>
    <row r="650" spans="1:71" ht="29.25" customHeight="1" x14ac:dyDescent="0.3">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07"/>
      <c r="BR650" s="107"/>
      <c r="BS650" s="107"/>
    </row>
    <row r="651" spans="1:71" ht="29.25" customHeight="1" x14ac:dyDescent="0.3">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07"/>
      <c r="BR651" s="107"/>
      <c r="BS651" s="107"/>
    </row>
    <row r="652" spans="1:71" ht="29.25" customHeight="1" x14ac:dyDescent="0.3">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07"/>
      <c r="BR652" s="107"/>
      <c r="BS652" s="107"/>
    </row>
    <row r="653" spans="1:71" ht="29.25" customHeight="1" x14ac:dyDescent="0.3">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07"/>
      <c r="BR653" s="107"/>
      <c r="BS653" s="107"/>
    </row>
    <row r="654" spans="1:71" ht="29.25" customHeight="1" x14ac:dyDescent="0.3">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07"/>
      <c r="BR654" s="107"/>
      <c r="BS654" s="107"/>
    </row>
    <row r="655" spans="1:71" ht="29.25" customHeight="1" x14ac:dyDescent="0.3">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07"/>
      <c r="BR655" s="107"/>
      <c r="BS655" s="107"/>
    </row>
    <row r="656" spans="1:71" ht="29.25" customHeight="1" x14ac:dyDescent="0.3">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07"/>
      <c r="BR656" s="107"/>
      <c r="BS656" s="107"/>
    </row>
    <row r="657" spans="1:71" ht="29.25" customHeight="1" x14ac:dyDescent="0.3">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07"/>
      <c r="BR657" s="107"/>
      <c r="BS657" s="107"/>
    </row>
    <row r="658" spans="1:71" ht="29.25" customHeight="1" x14ac:dyDescent="0.3">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07"/>
      <c r="BR658" s="107"/>
      <c r="BS658" s="107"/>
    </row>
    <row r="659" spans="1:71" ht="29.25" customHeight="1" x14ac:dyDescent="0.3">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07"/>
      <c r="BR659" s="107"/>
      <c r="BS659" s="107"/>
    </row>
    <row r="660" spans="1:71" ht="29.25" customHeight="1" x14ac:dyDescent="0.3">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07"/>
      <c r="BR660" s="107"/>
      <c r="BS660" s="107"/>
    </row>
    <row r="661" spans="1:71" ht="29.25" customHeight="1" x14ac:dyDescent="0.3">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07"/>
      <c r="BR661" s="107"/>
      <c r="BS661" s="107"/>
    </row>
    <row r="662" spans="1:71" ht="29.25" customHeight="1" x14ac:dyDescent="0.3">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07"/>
      <c r="BR662" s="107"/>
      <c r="BS662" s="107"/>
    </row>
    <row r="663" spans="1:71" ht="29.25" customHeight="1" x14ac:dyDescent="0.3">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07"/>
      <c r="BR663" s="107"/>
      <c r="BS663" s="107"/>
    </row>
    <row r="664" spans="1:71" ht="29.25" customHeight="1" x14ac:dyDescent="0.3">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07"/>
      <c r="BR664" s="107"/>
      <c r="BS664" s="107"/>
    </row>
    <row r="665" spans="1:71" ht="29.25" customHeight="1" x14ac:dyDescent="0.3">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07"/>
      <c r="BR665" s="107"/>
      <c r="BS665" s="107"/>
    </row>
    <row r="666" spans="1:71" ht="29.25" customHeight="1" x14ac:dyDescent="0.3">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07"/>
      <c r="BR666" s="107"/>
      <c r="BS666" s="107"/>
    </row>
    <row r="667" spans="1:71" ht="29.25" customHeight="1" x14ac:dyDescent="0.3">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row>
    <row r="668" spans="1:71" ht="29.25" customHeight="1" x14ac:dyDescent="0.3">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c r="BP668" s="107"/>
      <c r="BQ668" s="107"/>
      <c r="BR668" s="107"/>
      <c r="BS668" s="107"/>
    </row>
    <row r="669" spans="1:71" ht="29.25" customHeight="1" x14ac:dyDescent="0.3">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c r="BP669" s="107"/>
      <c r="BQ669" s="107"/>
      <c r="BR669" s="107"/>
      <c r="BS669" s="107"/>
    </row>
    <row r="670" spans="1:71" ht="29.25" customHeight="1" x14ac:dyDescent="0.3">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07"/>
      <c r="BR670" s="107"/>
      <c r="BS670" s="107"/>
    </row>
    <row r="671" spans="1:71" ht="29.25" customHeight="1" x14ac:dyDescent="0.3">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07"/>
      <c r="BR671" s="107"/>
      <c r="BS671" s="107"/>
    </row>
    <row r="672" spans="1:71" ht="29.25" customHeight="1" x14ac:dyDescent="0.3">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c r="BP672" s="107"/>
      <c r="BQ672" s="107"/>
      <c r="BR672" s="107"/>
      <c r="BS672" s="107"/>
    </row>
    <row r="673" spans="1:71" ht="29.25" customHeight="1" x14ac:dyDescent="0.3">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c r="BP673" s="107"/>
      <c r="BQ673" s="107"/>
      <c r="BR673" s="107"/>
      <c r="BS673" s="107"/>
    </row>
    <row r="674" spans="1:71" ht="29.25" customHeight="1" x14ac:dyDescent="0.3">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c r="BP674" s="107"/>
      <c r="BQ674" s="107"/>
      <c r="BR674" s="107"/>
      <c r="BS674" s="107"/>
    </row>
    <row r="675" spans="1:71" ht="29.25" customHeight="1" x14ac:dyDescent="0.3">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c r="BP675" s="107"/>
      <c r="BQ675" s="107"/>
      <c r="BR675" s="107"/>
      <c r="BS675" s="107"/>
    </row>
    <row r="676" spans="1:71" ht="29.25" customHeight="1" x14ac:dyDescent="0.3">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07"/>
      <c r="BN676" s="107"/>
      <c r="BO676" s="107"/>
      <c r="BP676" s="107"/>
      <c r="BQ676" s="107"/>
      <c r="BR676" s="107"/>
      <c r="BS676" s="107"/>
    </row>
    <row r="677" spans="1:71" ht="29.25" customHeight="1" x14ac:dyDescent="0.3">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07"/>
      <c r="BN677" s="107"/>
      <c r="BO677" s="107"/>
      <c r="BP677" s="107"/>
      <c r="BQ677" s="107"/>
      <c r="BR677" s="107"/>
      <c r="BS677" s="107"/>
    </row>
    <row r="678" spans="1:71" ht="29.25" customHeight="1" x14ac:dyDescent="0.3">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07"/>
      <c r="BN678" s="107"/>
      <c r="BO678" s="107"/>
      <c r="BP678" s="107"/>
      <c r="BQ678" s="107"/>
      <c r="BR678" s="107"/>
      <c r="BS678" s="107"/>
    </row>
    <row r="679" spans="1:71" ht="29.25" customHeight="1" x14ac:dyDescent="0.3">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07"/>
      <c r="BN679" s="107"/>
      <c r="BO679" s="107"/>
      <c r="BP679" s="107"/>
      <c r="BQ679" s="107"/>
      <c r="BR679" s="107"/>
      <c r="BS679" s="107"/>
    </row>
    <row r="680" spans="1:71" ht="29.25" customHeight="1" x14ac:dyDescent="0.3">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07"/>
      <c r="BN680" s="107"/>
      <c r="BO680" s="107"/>
      <c r="BP680" s="107"/>
      <c r="BQ680" s="107"/>
      <c r="BR680" s="107"/>
      <c r="BS680" s="107"/>
    </row>
    <row r="681" spans="1:71" ht="29.25" customHeight="1" x14ac:dyDescent="0.3">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07"/>
      <c r="BN681" s="107"/>
      <c r="BO681" s="107"/>
      <c r="BP681" s="107"/>
      <c r="BQ681" s="107"/>
      <c r="BR681" s="107"/>
      <c r="BS681" s="107"/>
    </row>
    <row r="682" spans="1:71" ht="29.25" customHeight="1" x14ac:dyDescent="0.3">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07"/>
      <c r="BN682" s="107"/>
      <c r="BO682" s="107"/>
      <c r="BP682" s="107"/>
      <c r="BQ682" s="107"/>
      <c r="BR682" s="107"/>
      <c r="BS682" s="107"/>
    </row>
    <row r="683" spans="1:71" ht="29.25" customHeight="1" x14ac:dyDescent="0.3">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07"/>
      <c r="BN683" s="107"/>
      <c r="BO683" s="107"/>
      <c r="BP683" s="107"/>
      <c r="BQ683" s="107"/>
      <c r="BR683" s="107"/>
      <c r="BS683" s="107"/>
    </row>
    <row r="684" spans="1:71" ht="29.25" customHeight="1" x14ac:dyDescent="0.3">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07"/>
      <c r="BN684" s="107"/>
      <c r="BO684" s="107"/>
      <c r="BP684" s="107"/>
      <c r="BQ684" s="107"/>
      <c r="BR684" s="107"/>
      <c r="BS684" s="107"/>
    </row>
    <row r="685" spans="1:71" ht="29.25" customHeight="1" x14ac:dyDescent="0.3">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07"/>
      <c r="BN685" s="107"/>
      <c r="BO685" s="107"/>
      <c r="BP685" s="107"/>
      <c r="BQ685" s="107"/>
      <c r="BR685" s="107"/>
      <c r="BS685" s="107"/>
    </row>
    <row r="686" spans="1:71" ht="29.25" customHeight="1" x14ac:dyDescent="0.3">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c r="BP686" s="107"/>
      <c r="BQ686" s="107"/>
      <c r="BR686" s="107"/>
      <c r="BS686" s="107"/>
    </row>
    <row r="687" spans="1:71" ht="29.25" customHeight="1" x14ac:dyDescent="0.3">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c r="BP687" s="107"/>
      <c r="BQ687" s="107"/>
      <c r="BR687" s="107"/>
      <c r="BS687" s="107"/>
    </row>
    <row r="688" spans="1:71" ht="29.25" customHeight="1" x14ac:dyDescent="0.3">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07"/>
      <c r="BN688" s="107"/>
      <c r="BO688" s="107"/>
      <c r="BP688" s="107"/>
      <c r="BQ688" s="107"/>
      <c r="BR688" s="107"/>
      <c r="BS688" s="107"/>
    </row>
    <row r="689" spans="1:71" ht="29.25" customHeight="1" x14ac:dyDescent="0.3">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07"/>
      <c r="BN689" s="107"/>
      <c r="BO689" s="107"/>
      <c r="BP689" s="107"/>
      <c r="BQ689" s="107"/>
      <c r="BR689" s="107"/>
      <c r="BS689" s="107"/>
    </row>
    <row r="690" spans="1:71" ht="29.25" customHeight="1" x14ac:dyDescent="0.3">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07"/>
      <c r="BN690" s="107"/>
      <c r="BO690" s="107"/>
      <c r="BP690" s="107"/>
      <c r="BQ690" s="107"/>
      <c r="BR690" s="107"/>
      <c r="BS690" s="107"/>
    </row>
    <row r="691" spans="1:71" ht="29.25" customHeight="1" x14ac:dyDescent="0.3">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07"/>
      <c r="BN691" s="107"/>
      <c r="BO691" s="107"/>
      <c r="BP691" s="107"/>
      <c r="BQ691" s="107"/>
      <c r="BR691" s="107"/>
      <c r="BS691" s="107"/>
    </row>
    <row r="692" spans="1:71" ht="29.25" customHeight="1" x14ac:dyDescent="0.3">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07"/>
      <c r="BN692" s="107"/>
      <c r="BO692" s="107"/>
      <c r="BP692" s="107"/>
      <c r="BQ692" s="107"/>
      <c r="BR692" s="107"/>
      <c r="BS692" s="107"/>
    </row>
    <row r="693" spans="1:71" ht="29.25" customHeight="1" x14ac:dyDescent="0.3">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07"/>
      <c r="BN693" s="107"/>
      <c r="BO693" s="107"/>
      <c r="BP693" s="107"/>
      <c r="BQ693" s="107"/>
      <c r="BR693" s="107"/>
      <c r="BS693" s="107"/>
    </row>
    <row r="694" spans="1:71" ht="29.25" customHeight="1" x14ac:dyDescent="0.3">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07"/>
      <c r="BN694" s="107"/>
      <c r="BO694" s="107"/>
      <c r="BP694" s="107"/>
      <c r="BQ694" s="107"/>
      <c r="BR694" s="107"/>
      <c r="BS694" s="107"/>
    </row>
    <row r="695" spans="1:71" ht="29.25" customHeight="1" x14ac:dyDescent="0.3">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07"/>
      <c r="BN695" s="107"/>
      <c r="BO695" s="107"/>
      <c r="BP695" s="107"/>
      <c r="BQ695" s="107"/>
      <c r="BR695" s="107"/>
      <c r="BS695" s="107"/>
    </row>
    <row r="696" spans="1:71" ht="29.25" customHeight="1" x14ac:dyDescent="0.3">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07"/>
      <c r="BN696" s="107"/>
      <c r="BO696" s="107"/>
      <c r="BP696" s="107"/>
      <c r="BQ696" s="107"/>
      <c r="BR696" s="107"/>
      <c r="BS696" s="107"/>
    </row>
    <row r="697" spans="1:71" ht="29.25" customHeight="1" x14ac:dyDescent="0.3">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07"/>
      <c r="BN697" s="107"/>
      <c r="BO697" s="107"/>
      <c r="BP697" s="107"/>
      <c r="BQ697" s="107"/>
      <c r="BR697" s="107"/>
      <c r="BS697" s="107"/>
    </row>
    <row r="698" spans="1:71" ht="29.25" customHeight="1" x14ac:dyDescent="0.3">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07"/>
      <c r="BN698" s="107"/>
      <c r="BO698" s="107"/>
      <c r="BP698" s="107"/>
      <c r="BQ698" s="107"/>
      <c r="BR698" s="107"/>
      <c r="BS698" s="107"/>
    </row>
    <row r="699" spans="1:71" ht="29.25" customHeight="1" x14ac:dyDescent="0.3">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07"/>
      <c r="BN699" s="107"/>
      <c r="BO699" s="107"/>
      <c r="BP699" s="107"/>
      <c r="BQ699" s="107"/>
      <c r="BR699" s="107"/>
      <c r="BS699" s="107"/>
    </row>
    <row r="700" spans="1:71" ht="29.25" customHeight="1" x14ac:dyDescent="0.3">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07"/>
      <c r="BN700" s="107"/>
      <c r="BO700" s="107"/>
      <c r="BP700" s="107"/>
      <c r="BQ700" s="107"/>
      <c r="BR700" s="107"/>
      <c r="BS700" s="107"/>
    </row>
    <row r="701" spans="1:71" ht="29.25" customHeight="1" x14ac:dyDescent="0.3">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07"/>
      <c r="BN701" s="107"/>
      <c r="BO701" s="107"/>
      <c r="BP701" s="107"/>
      <c r="BQ701" s="107"/>
      <c r="BR701" s="107"/>
      <c r="BS701" s="107"/>
    </row>
    <row r="702" spans="1:71" ht="29.25" customHeight="1" x14ac:dyDescent="0.3">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07"/>
      <c r="BN702" s="107"/>
      <c r="BO702" s="107"/>
      <c r="BP702" s="107"/>
      <c r="BQ702" s="107"/>
      <c r="BR702" s="107"/>
      <c r="BS702" s="107"/>
    </row>
    <row r="703" spans="1:71" ht="29.25" customHeight="1" x14ac:dyDescent="0.3">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07"/>
      <c r="BN703" s="107"/>
      <c r="BO703" s="107"/>
      <c r="BP703" s="107"/>
      <c r="BQ703" s="107"/>
      <c r="BR703" s="107"/>
      <c r="BS703" s="107"/>
    </row>
    <row r="704" spans="1:71" ht="29.25" customHeight="1" x14ac:dyDescent="0.3">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07"/>
      <c r="BN704" s="107"/>
      <c r="BO704" s="107"/>
      <c r="BP704" s="107"/>
      <c r="BQ704" s="107"/>
      <c r="BR704" s="107"/>
      <c r="BS704" s="107"/>
    </row>
    <row r="705" spans="1:71" ht="29.25" customHeight="1" x14ac:dyDescent="0.3">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07"/>
      <c r="BN705" s="107"/>
      <c r="BO705" s="107"/>
      <c r="BP705" s="107"/>
      <c r="BQ705" s="107"/>
      <c r="BR705" s="107"/>
      <c r="BS705" s="107"/>
    </row>
    <row r="706" spans="1:71" ht="29.25" customHeight="1" x14ac:dyDescent="0.3">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07"/>
      <c r="BN706" s="107"/>
      <c r="BO706" s="107"/>
      <c r="BP706" s="107"/>
      <c r="BQ706" s="107"/>
      <c r="BR706" s="107"/>
      <c r="BS706" s="107"/>
    </row>
    <row r="707" spans="1:71" ht="29.25" customHeight="1" x14ac:dyDescent="0.3">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07"/>
      <c r="BN707" s="107"/>
      <c r="BO707" s="107"/>
      <c r="BP707" s="107"/>
      <c r="BQ707" s="107"/>
      <c r="BR707" s="107"/>
      <c r="BS707" s="107"/>
    </row>
    <row r="708" spans="1:71" ht="29.25" customHeight="1" x14ac:dyDescent="0.3">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07"/>
      <c r="BN708" s="107"/>
      <c r="BO708" s="107"/>
      <c r="BP708" s="107"/>
      <c r="BQ708" s="107"/>
      <c r="BR708" s="107"/>
      <c r="BS708" s="107"/>
    </row>
    <row r="709" spans="1:71" ht="29.25" customHeight="1" x14ac:dyDescent="0.3">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07"/>
      <c r="BN709" s="107"/>
      <c r="BO709" s="107"/>
      <c r="BP709" s="107"/>
      <c r="BQ709" s="107"/>
      <c r="BR709" s="107"/>
      <c r="BS709" s="107"/>
    </row>
    <row r="710" spans="1:71" ht="29.25" customHeight="1" x14ac:dyDescent="0.3">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U710" s="107"/>
      <c r="AV710" s="107"/>
      <c r="AW710" s="107"/>
      <c r="AX710" s="107"/>
      <c r="AY710" s="107"/>
      <c r="AZ710" s="107"/>
      <c r="BA710" s="107"/>
      <c r="BB710" s="107"/>
      <c r="BC710" s="107"/>
      <c r="BD710" s="107"/>
      <c r="BE710" s="107"/>
      <c r="BF710" s="107"/>
      <c r="BG710" s="107"/>
      <c r="BH710" s="107"/>
      <c r="BI710" s="107"/>
      <c r="BJ710" s="107"/>
      <c r="BK710" s="107"/>
      <c r="BL710" s="107"/>
      <c r="BM710" s="107"/>
      <c r="BN710" s="107"/>
      <c r="BO710" s="107"/>
      <c r="BP710" s="107"/>
      <c r="BQ710" s="107"/>
      <c r="BR710" s="107"/>
      <c r="BS710" s="107"/>
    </row>
    <row r="711" spans="1:71" ht="29.25" customHeight="1" x14ac:dyDescent="0.3">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U711" s="107"/>
      <c r="AV711" s="107"/>
      <c r="AW711" s="107"/>
      <c r="AX711" s="107"/>
      <c r="AY711" s="107"/>
      <c r="AZ711" s="107"/>
      <c r="BA711" s="107"/>
      <c r="BB711" s="107"/>
      <c r="BC711" s="107"/>
      <c r="BD711" s="107"/>
      <c r="BE711" s="107"/>
      <c r="BF711" s="107"/>
      <c r="BG711" s="107"/>
      <c r="BH711" s="107"/>
      <c r="BI711" s="107"/>
      <c r="BJ711" s="107"/>
      <c r="BK711" s="107"/>
      <c r="BL711" s="107"/>
      <c r="BM711" s="107"/>
      <c r="BN711" s="107"/>
      <c r="BO711" s="107"/>
      <c r="BP711" s="107"/>
      <c r="BQ711" s="107"/>
      <c r="BR711" s="107"/>
      <c r="BS711" s="107"/>
    </row>
    <row r="712" spans="1:71" ht="29.25" customHeight="1" x14ac:dyDescent="0.3">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U712" s="107"/>
      <c r="AV712" s="107"/>
      <c r="AW712" s="107"/>
      <c r="AX712" s="107"/>
      <c r="AY712" s="107"/>
      <c r="AZ712" s="107"/>
      <c r="BA712" s="107"/>
      <c r="BB712" s="107"/>
      <c r="BC712" s="107"/>
      <c r="BD712" s="107"/>
      <c r="BE712" s="107"/>
      <c r="BF712" s="107"/>
      <c r="BG712" s="107"/>
      <c r="BH712" s="107"/>
      <c r="BI712" s="107"/>
      <c r="BJ712" s="107"/>
      <c r="BK712" s="107"/>
      <c r="BL712" s="107"/>
      <c r="BM712" s="107"/>
      <c r="BN712" s="107"/>
      <c r="BO712" s="107"/>
      <c r="BP712" s="107"/>
      <c r="BQ712" s="107"/>
      <c r="BR712" s="107"/>
      <c r="BS712" s="107"/>
    </row>
    <row r="713" spans="1:71" ht="29.25" customHeight="1" x14ac:dyDescent="0.3">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U713" s="107"/>
      <c r="AV713" s="107"/>
      <c r="AW713" s="107"/>
      <c r="AX713" s="107"/>
      <c r="AY713" s="107"/>
      <c r="AZ713" s="107"/>
      <c r="BA713" s="107"/>
      <c r="BB713" s="107"/>
      <c r="BC713" s="107"/>
      <c r="BD713" s="107"/>
      <c r="BE713" s="107"/>
      <c r="BF713" s="107"/>
      <c r="BG713" s="107"/>
      <c r="BH713" s="107"/>
      <c r="BI713" s="107"/>
      <c r="BJ713" s="107"/>
      <c r="BK713" s="107"/>
      <c r="BL713" s="107"/>
      <c r="BM713" s="107"/>
      <c r="BN713" s="107"/>
      <c r="BO713" s="107"/>
      <c r="BP713" s="107"/>
      <c r="BQ713" s="107"/>
      <c r="BR713" s="107"/>
      <c r="BS713" s="107"/>
    </row>
    <row r="714" spans="1:71" ht="29.25" customHeight="1" x14ac:dyDescent="0.3">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U714" s="107"/>
      <c r="AV714" s="107"/>
      <c r="AW714" s="107"/>
      <c r="AX714" s="107"/>
      <c r="AY714" s="107"/>
      <c r="AZ714" s="107"/>
      <c r="BA714" s="107"/>
      <c r="BB714" s="107"/>
      <c r="BC714" s="107"/>
      <c r="BD714" s="107"/>
      <c r="BE714" s="107"/>
      <c r="BF714" s="107"/>
      <c r="BG714" s="107"/>
      <c r="BH714" s="107"/>
      <c r="BI714" s="107"/>
      <c r="BJ714" s="107"/>
      <c r="BK714" s="107"/>
      <c r="BL714" s="107"/>
      <c r="BM714" s="107"/>
      <c r="BN714" s="107"/>
      <c r="BO714" s="107"/>
      <c r="BP714" s="107"/>
      <c r="BQ714" s="107"/>
      <c r="BR714" s="107"/>
      <c r="BS714" s="107"/>
    </row>
    <row r="715" spans="1:71" ht="29.25" customHeight="1" x14ac:dyDescent="0.3">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U715" s="107"/>
      <c r="AV715" s="107"/>
      <c r="AW715" s="107"/>
      <c r="AX715" s="107"/>
      <c r="AY715" s="107"/>
      <c r="AZ715" s="107"/>
      <c r="BA715" s="107"/>
      <c r="BB715" s="107"/>
      <c r="BC715" s="107"/>
      <c r="BD715" s="107"/>
      <c r="BE715" s="107"/>
      <c r="BF715" s="107"/>
      <c r="BG715" s="107"/>
      <c r="BH715" s="107"/>
      <c r="BI715" s="107"/>
      <c r="BJ715" s="107"/>
      <c r="BK715" s="107"/>
      <c r="BL715" s="107"/>
      <c r="BM715" s="107"/>
      <c r="BN715" s="107"/>
      <c r="BO715" s="107"/>
      <c r="BP715" s="107"/>
      <c r="BQ715" s="107"/>
      <c r="BR715" s="107"/>
      <c r="BS715" s="107"/>
    </row>
    <row r="716" spans="1:71" ht="29.25" customHeight="1" x14ac:dyDescent="0.3">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U716" s="107"/>
      <c r="AV716" s="107"/>
      <c r="AW716" s="107"/>
      <c r="AX716" s="107"/>
      <c r="AY716" s="107"/>
      <c r="AZ716" s="107"/>
      <c r="BA716" s="107"/>
      <c r="BB716" s="107"/>
      <c r="BC716" s="107"/>
      <c r="BD716" s="107"/>
      <c r="BE716" s="107"/>
      <c r="BF716" s="107"/>
      <c r="BG716" s="107"/>
      <c r="BH716" s="107"/>
      <c r="BI716" s="107"/>
      <c r="BJ716" s="107"/>
      <c r="BK716" s="107"/>
      <c r="BL716" s="107"/>
      <c r="BM716" s="107"/>
      <c r="BN716" s="107"/>
      <c r="BO716" s="107"/>
      <c r="BP716" s="107"/>
      <c r="BQ716" s="107"/>
      <c r="BR716" s="107"/>
      <c r="BS716" s="107"/>
    </row>
    <row r="717" spans="1:71" ht="29.25" customHeight="1" x14ac:dyDescent="0.3">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U717" s="107"/>
      <c r="AV717" s="107"/>
      <c r="AW717" s="107"/>
      <c r="AX717" s="107"/>
      <c r="AY717" s="107"/>
      <c r="AZ717" s="107"/>
      <c r="BA717" s="107"/>
      <c r="BB717" s="107"/>
      <c r="BC717" s="107"/>
      <c r="BD717" s="107"/>
      <c r="BE717" s="107"/>
      <c r="BF717" s="107"/>
      <c r="BG717" s="107"/>
      <c r="BH717" s="107"/>
      <c r="BI717" s="107"/>
      <c r="BJ717" s="107"/>
      <c r="BK717" s="107"/>
      <c r="BL717" s="107"/>
      <c r="BM717" s="107"/>
      <c r="BN717" s="107"/>
      <c r="BO717" s="107"/>
      <c r="BP717" s="107"/>
      <c r="BQ717" s="107"/>
      <c r="BR717" s="107"/>
      <c r="BS717" s="107"/>
    </row>
    <row r="718" spans="1:71" ht="29.25" customHeight="1" x14ac:dyDescent="0.3">
      <c r="A718" s="107"/>
      <c r="B718" s="107"/>
      <c r="C718" s="107"/>
      <c r="D718" s="107"/>
      <c r="E718" s="107"/>
      <c r="F718" s="107"/>
      <c r="G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U718" s="107"/>
      <c r="AV718" s="107"/>
      <c r="AW718" s="107"/>
      <c r="AX718" s="107"/>
      <c r="AY718" s="107"/>
      <c r="AZ718" s="107"/>
      <c r="BA718" s="107"/>
      <c r="BB718" s="107"/>
      <c r="BC718" s="107"/>
      <c r="BD718" s="107"/>
      <c r="BE718" s="107"/>
      <c r="BF718" s="107"/>
      <c r="BG718" s="107"/>
      <c r="BH718" s="107"/>
      <c r="BI718" s="107"/>
      <c r="BJ718" s="107"/>
      <c r="BK718" s="107"/>
      <c r="BL718" s="107"/>
      <c r="BM718" s="107"/>
      <c r="BN718" s="107"/>
      <c r="BO718" s="107"/>
      <c r="BP718" s="107"/>
      <c r="BQ718" s="107"/>
      <c r="BR718" s="107"/>
      <c r="BS718" s="107"/>
    </row>
    <row r="719" spans="1:71" ht="29.25" customHeight="1" x14ac:dyDescent="0.3">
      <c r="A719" s="107"/>
      <c r="B719" s="107"/>
      <c r="C719" s="107"/>
      <c r="D719" s="107"/>
      <c r="E719" s="107"/>
      <c r="F719" s="107"/>
      <c r="G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U719" s="107"/>
      <c r="AV719" s="107"/>
      <c r="AW719" s="107"/>
      <c r="AX719" s="107"/>
      <c r="AY719" s="107"/>
      <c r="AZ719" s="107"/>
      <c r="BA719" s="107"/>
      <c r="BB719" s="107"/>
      <c r="BC719" s="107"/>
      <c r="BD719" s="107"/>
      <c r="BE719" s="107"/>
      <c r="BF719" s="107"/>
      <c r="BG719" s="107"/>
      <c r="BH719" s="107"/>
      <c r="BI719" s="107"/>
      <c r="BJ719" s="107"/>
      <c r="BK719" s="107"/>
      <c r="BL719" s="107"/>
      <c r="BM719" s="107"/>
      <c r="BN719" s="107"/>
      <c r="BO719" s="107"/>
      <c r="BP719" s="107"/>
      <c r="BQ719" s="107"/>
      <c r="BR719" s="107"/>
      <c r="BS719" s="107"/>
    </row>
    <row r="720" spans="1:71" ht="29.25" customHeight="1" x14ac:dyDescent="0.3">
      <c r="A720" s="107"/>
      <c r="B720" s="107"/>
      <c r="C720" s="107"/>
      <c r="D720" s="107"/>
      <c r="E720" s="107"/>
      <c r="F720" s="107"/>
      <c r="G720" s="107"/>
      <c r="I720" s="107"/>
      <c r="J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U720" s="107"/>
      <c r="AV720" s="107"/>
      <c r="AW720" s="107"/>
      <c r="AX720" s="107"/>
      <c r="AY720" s="107"/>
      <c r="AZ720" s="107"/>
      <c r="BA720" s="107"/>
      <c r="BB720" s="107"/>
      <c r="BC720" s="107"/>
      <c r="BD720" s="107"/>
      <c r="BE720" s="107"/>
      <c r="BF720" s="107"/>
      <c r="BG720" s="107"/>
      <c r="BH720" s="107"/>
      <c r="BI720" s="107"/>
      <c r="BJ720" s="107"/>
      <c r="BK720" s="107"/>
      <c r="BL720" s="107"/>
      <c r="BM720" s="107"/>
      <c r="BN720" s="107"/>
      <c r="BO720" s="107"/>
      <c r="BP720" s="107"/>
      <c r="BQ720" s="107"/>
      <c r="BR720" s="107"/>
      <c r="BS720" s="107"/>
    </row>
    <row r="721" spans="1:71" ht="29.25" customHeight="1" x14ac:dyDescent="0.3">
      <c r="A721" s="107"/>
      <c r="B721" s="107"/>
      <c r="C721" s="107"/>
      <c r="E721" s="107"/>
      <c r="G721" s="107"/>
      <c r="I721" s="107"/>
      <c r="J721" s="107"/>
      <c r="L721" s="107"/>
      <c r="M721" s="107"/>
      <c r="N721" s="107"/>
      <c r="O721" s="107"/>
      <c r="P721" s="107"/>
      <c r="Q721" s="107"/>
      <c r="R721" s="107"/>
      <c r="S721" s="107"/>
      <c r="T721" s="107"/>
      <c r="U721" s="107"/>
      <c r="V721" s="107"/>
      <c r="W721" s="107"/>
      <c r="X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U721" s="107"/>
      <c r="AV721" s="107"/>
      <c r="AW721" s="107"/>
      <c r="AX721" s="107"/>
      <c r="AY721" s="107"/>
      <c r="AZ721" s="107"/>
      <c r="BA721" s="107"/>
      <c r="BB721" s="107"/>
      <c r="BC721" s="107"/>
      <c r="BD721" s="107"/>
      <c r="BE721" s="107"/>
      <c r="BF721" s="107"/>
      <c r="BG721" s="107"/>
      <c r="BH721" s="107"/>
      <c r="BI721" s="107"/>
      <c r="BJ721" s="107"/>
      <c r="BK721" s="107"/>
      <c r="BL721" s="107"/>
      <c r="BM721" s="107"/>
      <c r="BN721" s="107"/>
      <c r="BO721" s="107"/>
      <c r="BP721" s="107"/>
      <c r="BQ721" s="107"/>
      <c r="BR721" s="107"/>
      <c r="BS721" s="107"/>
    </row>
    <row r="722" spans="1:71" ht="29.25" customHeight="1" x14ac:dyDescent="0.3">
      <c r="C722" s="107"/>
      <c r="AH722" s="107"/>
      <c r="AI722" s="107"/>
      <c r="AJ722" s="107"/>
      <c r="AK722" s="107"/>
      <c r="AL722" s="107"/>
      <c r="AM722" s="107"/>
      <c r="AN722" s="107"/>
      <c r="AO722" s="107"/>
      <c r="AP722" s="107"/>
      <c r="AQ722" s="107"/>
      <c r="AR722" s="107"/>
      <c r="AS722" s="107"/>
      <c r="AU722" s="107"/>
      <c r="AV722" s="107"/>
      <c r="AW722" s="107"/>
      <c r="AX722" s="107"/>
      <c r="AY722" s="107"/>
      <c r="AZ722" s="107"/>
      <c r="BA722" s="107"/>
      <c r="BB722" s="107"/>
      <c r="BC722" s="107"/>
      <c r="BD722" s="107"/>
      <c r="BE722" s="107"/>
      <c r="BF722" s="107"/>
      <c r="BG722" s="107"/>
    </row>
    <row r="723" spans="1:71" ht="29.25" customHeight="1" x14ac:dyDescent="0.3">
      <c r="C723" s="107"/>
    </row>
    <row r="724" spans="1:71" ht="29.25" customHeight="1" x14ac:dyDescent="0.3">
      <c r="C724" s="107"/>
    </row>
  </sheetData>
  <sheetProtection password="CC57" sheet="1" objects="1" scenarios="1" selectLockedCells="1" selectUnlockedCell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dimension ref="A1:AY165"/>
  <sheetViews>
    <sheetView topLeftCell="S2" workbookViewId="0">
      <selection activeCell="AY1" sqref="AY1"/>
    </sheetView>
  </sheetViews>
  <sheetFormatPr baseColWidth="10" defaultRowHeight="14.4" x14ac:dyDescent="0.3"/>
  <cols>
    <col min="2" max="2" width="26" customWidth="1"/>
    <col min="4" max="4" width="25.6640625" customWidth="1"/>
    <col min="5" max="5" width="29.33203125" customWidth="1"/>
    <col min="8" max="8" width="22.6640625" customWidth="1"/>
    <col min="15" max="15" width="23" customWidth="1"/>
    <col min="16" max="16" width="26.33203125" customWidth="1"/>
    <col min="20" max="20" width="50" customWidth="1"/>
    <col min="21" max="21" width="26.44140625" customWidth="1"/>
    <col min="22" max="22" width="25.44140625" customWidth="1"/>
    <col min="23" max="23" width="18.6640625" customWidth="1"/>
    <col min="36" max="36" width="17.44140625" style="51" bestFit="1" customWidth="1"/>
    <col min="37" max="37" width="5.44140625" style="50" bestFit="1" customWidth="1"/>
    <col min="38" max="38" width="12.44140625" style="51" bestFit="1" customWidth="1"/>
    <col min="39" max="39" width="12.33203125" style="51" customWidth="1"/>
    <col min="41" max="41" width="20.44140625" bestFit="1" customWidth="1"/>
    <col min="42" max="42" width="30.33203125" bestFit="1" customWidth="1"/>
    <col min="43" max="43" width="42.6640625" bestFit="1" customWidth="1"/>
    <col min="50" max="50" width="16.44140625" bestFit="1" customWidth="1"/>
  </cols>
  <sheetData>
    <row r="1" spans="1:51" ht="43.8" thickBot="1" x14ac:dyDescent="0.35">
      <c r="A1" s="3" t="s">
        <v>735</v>
      </c>
      <c r="B1" s="3" t="s">
        <v>751</v>
      </c>
      <c r="C1" t="s">
        <v>752</v>
      </c>
      <c r="D1" s="4" t="s">
        <v>736</v>
      </c>
      <c r="E1" t="s">
        <v>753</v>
      </c>
      <c r="F1" t="s">
        <v>754</v>
      </c>
      <c r="G1" t="s">
        <v>755</v>
      </c>
      <c r="H1" s="6" t="s">
        <v>744</v>
      </c>
      <c r="I1" s="6" t="s">
        <v>745</v>
      </c>
      <c r="J1" s="6" t="s">
        <v>746</v>
      </c>
      <c r="K1" s="6" t="s">
        <v>747</v>
      </c>
      <c r="L1" s="6" t="s">
        <v>748</v>
      </c>
      <c r="M1" s="6" t="s">
        <v>749</v>
      </c>
      <c r="N1" s="6" t="s">
        <v>750</v>
      </c>
      <c r="O1" s="7" t="s">
        <v>757</v>
      </c>
      <c r="P1" s="6" t="s">
        <v>758</v>
      </c>
      <c r="Q1" t="s">
        <v>771</v>
      </c>
      <c r="R1" s="12" t="s">
        <v>772</v>
      </c>
      <c r="S1" t="s">
        <v>775</v>
      </c>
      <c r="T1" s="7" t="s">
        <v>848</v>
      </c>
      <c r="U1" t="s">
        <v>851</v>
      </c>
      <c r="V1" t="s">
        <v>852</v>
      </c>
      <c r="W1" t="s">
        <v>853</v>
      </c>
      <c r="X1" t="s">
        <v>850</v>
      </c>
      <c r="Y1" t="s">
        <v>858</v>
      </c>
      <c r="Z1" t="s">
        <v>859</v>
      </c>
      <c r="AB1" t="s">
        <v>948</v>
      </c>
      <c r="AC1" t="s">
        <v>949</v>
      </c>
      <c r="AE1" t="s">
        <v>966</v>
      </c>
      <c r="AF1" t="s">
        <v>1000</v>
      </c>
      <c r="AG1" t="s">
        <v>1003</v>
      </c>
      <c r="AJ1" s="256" t="s">
        <v>1292</v>
      </c>
      <c r="AK1" s="256"/>
      <c r="AL1" s="256"/>
      <c r="AM1" s="256"/>
      <c r="AO1" t="s">
        <v>1308</v>
      </c>
      <c r="AP1" s="61" t="s">
        <v>1350</v>
      </c>
      <c r="AQ1" s="60" t="s">
        <v>1311</v>
      </c>
      <c r="AR1" s="60" t="s">
        <v>1312</v>
      </c>
      <c r="AT1" s="62" t="s">
        <v>1363</v>
      </c>
      <c r="AV1" s="63" t="s">
        <v>1367</v>
      </c>
      <c r="AW1" s="63" t="s">
        <v>1376</v>
      </c>
      <c r="AX1" t="s">
        <v>1426</v>
      </c>
      <c r="AY1" t="s">
        <v>1429</v>
      </c>
    </row>
    <row r="2" spans="1:51" ht="15" thickBot="1" x14ac:dyDescent="0.35">
      <c r="A2" s="25" t="s">
        <v>862</v>
      </c>
      <c r="B2" s="5" t="s">
        <v>737</v>
      </c>
      <c r="C2" t="s">
        <v>700</v>
      </c>
      <c r="D2" s="25" t="s">
        <v>864</v>
      </c>
      <c r="E2" s="2" t="s">
        <v>929</v>
      </c>
      <c r="F2" s="8" t="s">
        <v>759</v>
      </c>
      <c r="G2" s="25" t="s">
        <v>868</v>
      </c>
      <c r="H2" s="26" t="s">
        <v>871</v>
      </c>
      <c r="I2" s="23" t="s">
        <v>876</v>
      </c>
      <c r="J2" s="2" t="s">
        <v>700</v>
      </c>
      <c r="K2" s="25" t="s">
        <v>881</v>
      </c>
      <c r="L2" s="25" t="s">
        <v>883</v>
      </c>
      <c r="M2" s="25" t="s">
        <v>885</v>
      </c>
      <c r="N2" s="25" t="s">
        <v>887</v>
      </c>
      <c r="O2" s="19" t="s">
        <v>890</v>
      </c>
      <c r="P2" s="25" t="s">
        <v>896</v>
      </c>
      <c r="Q2" s="1" t="s">
        <v>700</v>
      </c>
      <c r="R2" s="21" t="s">
        <v>900</v>
      </c>
      <c r="S2" t="s">
        <v>777</v>
      </c>
      <c r="T2" s="19" t="s">
        <v>906</v>
      </c>
      <c r="U2" s="16" t="s">
        <v>916</v>
      </c>
      <c r="V2" s="10" t="s">
        <v>920</v>
      </c>
      <c r="W2" s="17" t="s">
        <v>944</v>
      </c>
      <c r="X2" s="17" t="s">
        <v>945</v>
      </c>
      <c r="Y2">
        <v>2020</v>
      </c>
      <c r="Z2" s="11" t="s">
        <v>854</v>
      </c>
      <c r="AA2" t="s">
        <v>925</v>
      </c>
      <c r="AB2" t="s">
        <v>1422</v>
      </c>
      <c r="AC2" t="s">
        <v>950</v>
      </c>
      <c r="AE2" s="1" t="s">
        <v>700</v>
      </c>
      <c r="AF2" t="s">
        <v>1001</v>
      </c>
      <c r="AG2" t="s">
        <v>1004</v>
      </c>
      <c r="AJ2" s="49"/>
      <c r="AO2" t="s">
        <v>1309</v>
      </c>
      <c r="AP2" s="61" t="s">
        <v>1351</v>
      </c>
      <c r="AQ2" s="60" t="s">
        <v>1313</v>
      </c>
      <c r="AR2" s="60" t="s">
        <v>1314</v>
      </c>
      <c r="AT2" s="62" t="s">
        <v>1364</v>
      </c>
      <c r="AV2" s="63" t="s">
        <v>1368</v>
      </c>
      <c r="AW2" s="63" t="s">
        <v>1377</v>
      </c>
      <c r="AX2" s="63" t="s">
        <v>1427</v>
      </c>
      <c r="AY2" s="84" t="s">
        <v>1430</v>
      </c>
    </row>
    <row r="3" spans="1:51" ht="15" thickBot="1" x14ac:dyDescent="0.35">
      <c r="A3" s="18" t="s">
        <v>863</v>
      </c>
      <c r="B3" s="2" t="s">
        <v>738</v>
      </c>
      <c r="C3" t="s">
        <v>701</v>
      </c>
      <c r="D3" s="18" t="s">
        <v>865</v>
      </c>
      <c r="E3" s="2" t="s">
        <v>739</v>
      </c>
      <c r="F3" s="8" t="s">
        <v>760</v>
      </c>
      <c r="G3" s="18" t="s">
        <v>869</v>
      </c>
      <c r="H3" s="24" t="s">
        <v>872</v>
      </c>
      <c r="I3" s="18" t="s">
        <v>877</v>
      </c>
      <c r="J3" s="2" t="s">
        <v>701</v>
      </c>
      <c r="K3" s="18" t="s">
        <v>882</v>
      </c>
      <c r="L3" s="18" t="s">
        <v>884</v>
      </c>
      <c r="M3" s="18" t="s">
        <v>886</v>
      </c>
      <c r="N3" s="18" t="s">
        <v>888</v>
      </c>
      <c r="O3" s="19" t="s">
        <v>891</v>
      </c>
      <c r="P3" s="18" t="s">
        <v>897</v>
      </c>
      <c r="Q3" s="1" t="s">
        <v>701</v>
      </c>
      <c r="R3" s="21" t="s">
        <v>901</v>
      </c>
      <c r="S3" t="s">
        <v>778</v>
      </c>
      <c r="T3" s="19" t="s">
        <v>907</v>
      </c>
      <c r="U3" s="16" t="s">
        <v>917</v>
      </c>
      <c r="V3" s="15" t="s">
        <v>921</v>
      </c>
      <c r="W3" s="17" t="s">
        <v>942</v>
      </c>
      <c r="X3" s="17" t="s">
        <v>946</v>
      </c>
      <c r="Y3">
        <v>2019</v>
      </c>
      <c r="Z3" s="11" t="s">
        <v>855</v>
      </c>
      <c r="AA3" t="s">
        <v>926</v>
      </c>
      <c r="AB3" t="s">
        <v>1424</v>
      </c>
      <c r="AC3" t="s">
        <v>951</v>
      </c>
      <c r="AE3" s="1" t="s">
        <v>701</v>
      </c>
      <c r="AF3" t="s">
        <v>1002</v>
      </c>
      <c r="AG3" t="s">
        <v>1005</v>
      </c>
      <c r="AJ3" s="52" t="s">
        <v>1293</v>
      </c>
      <c r="AK3" s="52" t="s">
        <v>1294</v>
      </c>
      <c r="AL3" s="53" t="s">
        <v>1295</v>
      </c>
      <c r="AM3" s="53" t="s">
        <v>775</v>
      </c>
      <c r="AO3" t="s">
        <v>1310</v>
      </c>
      <c r="AP3" s="61" t="s">
        <v>1352</v>
      </c>
      <c r="AQ3" s="60" t="s">
        <v>1315</v>
      </c>
      <c r="AR3" s="60" t="s">
        <v>1316</v>
      </c>
      <c r="AT3" s="62" t="s">
        <v>1365</v>
      </c>
      <c r="AV3" s="63" t="s">
        <v>1369</v>
      </c>
      <c r="AW3" s="63" t="s">
        <v>1378</v>
      </c>
      <c r="AX3" t="s">
        <v>1428</v>
      </c>
      <c r="AY3" s="84" t="s">
        <v>1431</v>
      </c>
    </row>
    <row r="4" spans="1:51" ht="15" thickBot="1" x14ac:dyDescent="0.35">
      <c r="D4" s="18" t="s">
        <v>866</v>
      </c>
      <c r="E4" s="2" t="s">
        <v>740</v>
      </c>
      <c r="F4" s="9" t="s">
        <v>761</v>
      </c>
      <c r="G4" s="18" t="s">
        <v>870</v>
      </c>
      <c r="H4" s="24" t="s">
        <v>873</v>
      </c>
      <c r="I4" s="18" t="s">
        <v>878</v>
      </c>
      <c r="J4" s="2" t="s">
        <v>756</v>
      </c>
      <c r="K4" s="2"/>
      <c r="L4" s="2"/>
      <c r="M4" s="2"/>
      <c r="N4" s="18" t="s">
        <v>889</v>
      </c>
      <c r="O4" s="19" t="s">
        <v>892</v>
      </c>
      <c r="P4" s="18" t="s">
        <v>898</v>
      </c>
      <c r="Q4" s="1" t="s">
        <v>770</v>
      </c>
      <c r="R4" s="21" t="s">
        <v>902</v>
      </c>
      <c r="S4" t="s">
        <v>779</v>
      </c>
      <c r="T4" s="19" t="s">
        <v>908</v>
      </c>
      <c r="U4" s="16" t="s">
        <v>918</v>
      </c>
      <c r="V4" s="17" t="s">
        <v>922</v>
      </c>
      <c r="W4" s="17" t="s">
        <v>1423</v>
      </c>
      <c r="X4" s="17" t="s">
        <v>947</v>
      </c>
      <c r="Y4">
        <v>2018</v>
      </c>
      <c r="Z4" s="11" t="s">
        <v>856</v>
      </c>
      <c r="AA4" s="27" t="s">
        <v>769</v>
      </c>
      <c r="AC4" t="s">
        <v>952</v>
      </c>
      <c r="AE4" s="1" t="s">
        <v>770</v>
      </c>
      <c r="AJ4" s="54">
        <v>22</v>
      </c>
      <c r="AK4" s="55" t="s">
        <v>1296</v>
      </c>
      <c r="AM4" s="51" t="str">
        <f t="shared" ref="AM4:AM11" si="0">AJ4&amp;"-"&amp;AK4</f>
        <v>22-06</v>
      </c>
      <c r="AP4" s="61" t="s">
        <v>1353</v>
      </c>
      <c r="AQ4" s="60" t="s">
        <v>1317</v>
      </c>
      <c r="AR4" s="60" t="s">
        <v>776</v>
      </c>
      <c r="AT4" s="62" t="s">
        <v>1366</v>
      </c>
      <c r="AV4" s="63" t="s">
        <v>1370</v>
      </c>
      <c r="AW4" s="63" t="s">
        <v>1379</v>
      </c>
      <c r="AY4" s="84" t="s">
        <v>769</v>
      </c>
    </row>
    <row r="5" spans="1:51" ht="15" thickBot="1" x14ac:dyDescent="0.35">
      <c r="D5" s="18" t="s">
        <v>867</v>
      </c>
      <c r="E5" s="2" t="s">
        <v>930</v>
      </c>
      <c r="F5" s="9" t="s">
        <v>762</v>
      </c>
      <c r="H5" s="24" t="s">
        <v>874</v>
      </c>
      <c r="I5" s="18" t="s">
        <v>879</v>
      </c>
      <c r="K5" s="2"/>
      <c r="L5" s="2"/>
      <c r="M5" s="2"/>
      <c r="N5" s="2"/>
      <c r="O5" s="19" t="s">
        <v>893</v>
      </c>
      <c r="P5" s="20" t="s">
        <v>899</v>
      </c>
      <c r="Q5" s="1"/>
      <c r="R5" s="21" t="s">
        <v>903</v>
      </c>
      <c r="S5" t="s">
        <v>780</v>
      </c>
      <c r="T5" s="19" t="s">
        <v>909</v>
      </c>
      <c r="U5" s="16" t="s">
        <v>919</v>
      </c>
      <c r="V5" s="10" t="s">
        <v>878</v>
      </c>
      <c r="W5" s="83" t="s">
        <v>943</v>
      </c>
      <c r="X5" s="17"/>
      <c r="Y5">
        <v>2017</v>
      </c>
      <c r="Z5" s="11" t="s">
        <v>857</v>
      </c>
      <c r="AC5" t="s">
        <v>769</v>
      </c>
      <c r="AJ5" s="54">
        <v>22</v>
      </c>
      <c r="AK5" s="55" t="s">
        <v>1297</v>
      </c>
      <c r="AM5" s="51" t="str">
        <f t="shared" si="0"/>
        <v>22-07</v>
      </c>
      <c r="AP5" s="61" t="s">
        <v>1354</v>
      </c>
      <c r="AQ5" s="60" t="s">
        <v>1318</v>
      </c>
      <c r="AR5" s="60"/>
      <c r="AV5" s="63" t="s">
        <v>1371</v>
      </c>
      <c r="AW5" s="63" t="s">
        <v>1380</v>
      </c>
    </row>
    <row r="6" spans="1:51" ht="15" thickBot="1" x14ac:dyDescent="0.35">
      <c r="D6" s="27" t="s">
        <v>924</v>
      </c>
      <c r="E6" s="2" t="s">
        <v>741</v>
      </c>
      <c r="F6" s="9" t="s">
        <v>763</v>
      </c>
      <c r="H6" s="24" t="s">
        <v>875</v>
      </c>
      <c r="I6" s="22" t="s">
        <v>880</v>
      </c>
      <c r="O6" s="19" t="s">
        <v>894</v>
      </c>
      <c r="R6" s="21" t="s">
        <v>904</v>
      </c>
      <c r="S6" t="s">
        <v>781</v>
      </c>
      <c r="T6" s="19" t="s">
        <v>910</v>
      </c>
      <c r="V6" s="13" t="s">
        <v>769</v>
      </c>
      <c r="W6" s="17" t="s">
        <v>923</v>
      </c>
      <c r="Y6">
        <v>2016</v>
      </c>
      <c r="Z6" s="14" t="s">
        <v>769</v>
      </c>
      <c r="AJ6" s="54">
        <v>22</v>
      </c>
      <c r="AK6" s="55" t="s">
        <v>1298</v>
      </c>
      <c r="AM6" s="51" t="str">
        <f t="shared" si="0"/>
        <v>22-08</v>
      </c>
      <c r="AP6" s="61" t="s">
        <v>1355</v>
      </c>
      <c r="AQ6" s="60" t="s">
        <v>1319</v>
      </c>
      <c r="AR6" s="60"/>
      <c r="AV6" s="63" t="s">
        <v>1372</v>
      </c>
    </row>
    <row r="7" spans="1:51" x14ac:dyDescent="0.3">
      <c r="E7" s="2" t="s">
        <v>742</v>
      </c>
      <c r="F7" s="9" t="s">
        <v>764</v>
      </c>
      <c r="O7" s="19" t="s">
        <v>895</v>
      </c>
      <c r="R7" s="21" t="s">
        <v>905</v>
      </c>
      <c r="S7" t="s">
        <v>782</v>
      </c>
      <c r="T7" s="19" t="s">
        <v>911</v>
      </c>
      <c r="W7" s="17" t="s">
        <v>769</v>
      </c>
      <c r="Y7">
        <v>2015</v>
      </c>
      <c r="AJ7" s="54">
        <v>22</v>
      </c>
      <c r="AK7" s="55" t="s">
        <v>1299</v>
      </c>
      <c r="AM7" s="51" t="str">
        <f t="shared" si="0"/>
        <v>22-11</v>
      </c>
      <c r="AP7" s="61" t="s">
        <v>1356</v>
      </c>
      <c r="AQ7" s="60" t="s">
        <v>1320</v>
      </c>
      <c r="AR7" s="60"/>
      <c r="AV7" s="63" t="s">
        <v>1373</v>
      </c>
    </row>
    <row r="8" spans="1:51" x14ac:dyDescent="0.3">
      <c r="E8" s="8" t="s">
        <v>773</v>
      </c>
      <c r="F8" s="9" t="s">
        <v>765</v>
      </c>
      <c r="O8" s="19" t="s">
        <v>743</v>
      </c>
      <c r="S8" t="s">
        <v>783</v>
      </c>
      <c r="T8" s="19" t="s">
        <v>912</v>
      </c>
      <c r="Y8">
        <v>2014</v>
      </c>
      <c r="AJ8" s="54">
        <v>22</v>
      </c>
      <c r="AK8" s="55" t="s">
        <v>1300</v>
      </c>
      <c r="AM8" s="51" t="str">
        <f t="shared" si="0"/>
        <v>22-12</v>
      </c>
      <c r="AP8" s="61" t="s">
        <v>1357</v>
      </c>
      <c r="AQ8" s="60" t="s">
        <v>1321</v>
      </c>
      <c r="AR8" s="60"/>
      <c r="AV8" s="63" t="s">
        <v>1374</v>
      </c>
    </row>
    <row r="9" spans="1:51" x14ac:dyDescent="0.3">
      <c r="E9" s="2" t="s">
        <v>743</v>
      </c>
      <c r="F9" s="9" t="s">
        <v>766</v>
      </c>
      <c r="S9" t="s">
        <v>784</v>
      </c>
      <c r="T9" s="19" t="s">
        <v>913</v>
      </c>
      <c r="Y9">
        <v>2013</v>
      </c>
      <c r="AJ9" s="54">
        <v>31</v>
      </c>
      <c r="AK9" s="55" t="s">
        <v>1301</v>
      </c>
      <c r="AM9" s="51" t="str">
        <f t="shared" si="0"/>
        <v>31-01</v>
      </c>
      <c r="AP9" s="61" t="s">
        <v>1358</v>
      </c>
      <c r="AQ9" s="60" t="s">
        <v>1322</v>
      </c>
      <c r="AR9" s="60"/>
      <c r="AV9" s="63" t="s">
        <v>1375</v>
      </c>
    </row>
    <row r="10" spans="1:51" x14ac:dyDescent="0.3">
      <c r="F10" s="9" t="s">
        <v>768</v>
      </c>
      <c r="S10" t="s">
        <v>785</v>
      </c>
      <c r="T10" s="19" t="s">
        <v>914</v>
      </c>
      <c r="Y10">
        <v>2012</v>
      </c>
      <c r="AJ10" s="54">
        <v>31</v>
      </c>
      <c r="AK10" s="55" t="s">
        <v>1302</v>
      </c>
      <c r="AM10" s="51" t="str">
        <f t="shared" si="0"/>
        <v>31-02</v>
      </c>
      <c r="AP10" s="61" t="s">
        <v>1359</v>
      </c>
      <c r="AQ10" s="60" t="s">
        <v>1323</v>
      </c>
      <c r="AR10" s="60"/>
    </row>
    <row r="11" spans="1:51" x14ac:dyDescent="0.3">
      <c r="F11" s="9" t="s">
        <v>767</v>
      </c>
      <c r="S11" t="s">
        <v>786</v>
      </c>
      <c r="T11" s="19" t="s">
        <v>915</v>
      </c>
      <c r="Y11">
        <v>2011</v>
      </c>
      <c r="AJ11" s="54">
        <v>31</v>
      </c>
      <c r="AK11" s="55" t="s">
        <v>1303</v>
      </c>
      <c r="AM11" s="51" t="str">
        <f t="shared" si="0"/>
        <v>31-03</v>
      </c>
      <c r="AP11" s="61" t="s">
        <v>1360</v>
      </c>
      <c r="AQ11" s="60" t="s">
        <v>1324</v>
      </c>
      <c r="AR11" s="60"/>
    </row>
    <row r="12" spans="1:51" x14ac:dyDescent="0.3">
      <c r="F12" s="9" t="s">
        <v>769</v>
      </c>
      <c r="S12" t="s">
        <v>787</v>
      </c>
      <c r="Y12">
        <v>2010</v>
      </c>
      <c r="Z12" s="82"/>
      <c r="AJ12" s="54"/>
      <c r="AK12" s="55"/>
      <c r="AM12" s="56" t="s">
        <v>776</v>
      </c>
      <c r="AP12" s="61" t="s">
        <v>1361</v>
      </c>
      <c r="AQ12" s="60" t="s">
        <v>1325</v>
      </c>
      <c r="AR12" s="60"/>
    </row>
    <row r="13" spans="1:51" x14ac:dyDescent="0.3">
      <c r="S13" t="s">
        <v>788</v>
      </c>
      <c r="Y13">
        <v>2009</v>
      </c>
      <c r="AP13" s="61" t="s">
        <v>1362</v>
      </c>
      <c r="AQ13" s="60" t="s">
        <v>1326</v>
      </c>
      <c r="AR13" s="60"/>
    </row>
    <row r="14" spans="1:51" x14ac:dyDescent="0.3">
      <c r="S14" t="s">
        <v>789</v>
      </c>
      <c r="Y14">
        <v>2008</v>
      </c>
      <c r="AQ14" s="60" t="s">
        <v>1327</v>
      </c>
      <c r="AR14" s="60"/>
    </row>
    <row r="15" spans="1:51" x14ac:dyDescent="0.3">
      <c r="S15" t="s">
        <v>790</v>
      </c>
      <c r="Y15">
        <v>2007</v>
      </c>
      <c r="AQ15" s="60" t="s">
        <v>1328</v>
      </c>
      <c r="AR15" s="60"/>
    </row>
    <row r="16" spans="1:51" x14ac:dyDescent="0.3">
      <c r="S16" t="s">
        <v>791</v>
      </c>
      <c r="Y16">
        <v>2006</v>
      </c>
      <c r="AJ16" s="52" t="s">
        <v>1293</v>
      </c>
      <c r="AK16" s="52" t="s">
        <v>1294</v>
      </c>
      <c r="AL16" s="53" t="s">
        <v>1295</v>
      </c>
      <c r="AM16" s="53" t="s">
        <v>775</v>
      </c>
      <c r="AQ16" s="60" t="s">
        <v>1329</v>
      </c>
      <c r="AR16" s="60"/>
    </row>
    <row r="17" spans="19:44" x14ac:dyDescent="0.3">
      <c r="S17" t="s">
        <v>792</v>
      </c>
      <c r="Y17">
        <v>2005</v>
      </c>
      <c r="AJ17" s="54">
        <v>24</v>
      </c>
      <c r="AK17" s="55" t="s">
        <v>1301</v>
      </c>
      <c r="AM17" s="51" t="str">
        <f t="shared" ref="AM17:AM24" si="1">AJ17&amp;"-"&amp;AK17</f>
        <v>24-01</v>
      </c>
      <c r="AQ17" s="60" t="s">
        <v>1330</v>
      </c>
      <c r="AR17" s="60"/>
    </row>
    <row r="18" spans="19:44" x14ac:dyDescent="0.3">
      <c r="S18" t="s">
        <v>793</v>
      </c>
      <c r="Y18">
        <v>2004</v>
      </c>
      <c r="AJ18" s="54">
        <v>24</v>
      </c>
      <c r="AK18" s="55" t="s">
        <v>1302</v>
      </c>
      <c r="AM18" s="51" t="str">
        <f t="shared" si="1"/>
        <v>24-02</v>
      </c>
      <c r="AQ18" s="60" t="s">
        <v>1331</v>
      </c>
      <c r="AR18" s="60"/>
    </row>
    <row r="19" spans="19:44" x14ac:dyDescent="0.3">
      <c r="S19" t="s">
        <v>794</v>
      </c>
      <c r="Y19">
        <v>2003</v>
      </c>
      <c r="AJ19" s="54">
        <v>24</v>
      </c>
      <c r="AK19" s="55" t="s">
        <v>1303</v>
      </c>
      <c r="AM19" s="51" t="str">
        <f t="shared" si="1"/>
        <v>24-03</v>
      </c>
      <c r="AQ19" s="60" t="s">
        <v>1332</v>
      </c>
      <c r="AR19" s="60"/>
    </row>
    <row r="20" spans="19:44" x14ac:dyDescent="0.3">
      <c r="S20" t="s">
        <v>795</v>
      </c>
      <c r="Y20">
        <v>2002</v>
      </c>
      <c r="AJ20" s="54">
        <v>24</v>
      </c>
      <c r="AK20" s="55" t="s">
        <v>1304</v>
      </c>
      <c r="AM20" s="51" t="str">
        <f t="shared" si="1"/>
        <v>24-04</v>
      </c>
      <c r="AQ20" s="60" t="s">
        <v>1333</v>
      </c>
      <c r="AR20" s="60"/>
    </row>
    <row r="21" spans="19:44" x14ac:dyDescent="0.3">
      <c r="S21" t="s">
        <v>796</v>
      </c>
      <c r="Y21">
        <v>2001</v>
      </c>
      <c r="AJ21" s="54">
        <v>33</v>
      </c>
      <c r="AK21" s="54" t="s">
        <v>1301</v>
      </c>
      <c r="AM21" s="51" t="str">
        <f t="shared" si="1"/>
        <v>33-01</v>
      </c>
      <c r="AQ21" s="60" t="s">
        <v>1334</v>
      </c>
      <c r="AR21" s="60"/>
    </row>
    <row r="22" spans="19:44" x14ac:dyDescent="0.3">
      <c r="S22" t="s">
        <v>797</v>
      </c>
      <c r="Y22">
        <v>2000</v>
      </c>
      <c r="AJ22" s="54">
        <v>33</v>
      </c>
      <c r="AK22" s="54" t="s">
        <v>1302</v>
      </c>
      <c r="AM22" s="51" t="str">
        <f t="shared" si="1"/>
        <v>33-02</v>
      </c>
      <c r="AQ22" s="60" t="s">
        <v>1335</v>
      </c>
      <c r="AR22" s="60"/>
    </row>
    <row r="23" spans="19:44" x14ac:dyDescent="0.3">
      <c r="S23" t="s">
        <v>798</v>
      </c>
      <c r="Y23">
        <v>1999</v>
      </c>
      <c r="AJ23" s="54">
        <v>33</v>
      </c>
      <c r="AK23" s="54" t="s">
        <v>1303</v>
      </c>
      <c r="AM23" s="51" t="str">
        <f t="shared" si="1"/>
        <v>33-03</v>
      </c>
      <c r="AQ23" s="60" t="s">
        <v>1336</v>
      </c>
      <c r="AR23" s="60"/>
    </row>
    <row r="24" spans="19:44" x14ac:dyDescent="0.3">
      <c r="S24" t="s">
        <v>799</v>
      </c>
      <c r="Y24">
        <v>1998</v>
      </c>
      <c r="AJ24" s="54">
        <v>33</v>
      </c>
      <c r="AK24" s="54" t="s">
        <v>1304</v>
      </c>
      <c r="AM24" s="51" t="str">
        <f t="shared" si="1"/>
        <v>33-04</v>
      </c>
      <c r="AQ24" s="60" t="s">
        <v>1337</v>
      </c>
      <c r="AR24" s="60"/>
    </row>
    <row r="25" spans="19:44" x14ac:dyDescent="0.3">
      <c r="S25" t="s">
        <v>800</v>
      </c>
      <c r="Y25">
        <v>1997</v>
      </c>
      <c r="AJ25" s="57"/>
      <c r="AK25" s="57"/>
      <c r="AL25" s="58"/>
      <c r="AM25" s="56" t="s">
        <v>776</v>
      </c>
      <c r="AQ25" s="60" t="s">
        <v>1338</v>
      </c>
      <c r="AR25" s="60"/>
    </row>
    <row r="26" spans="19:44" x14ac:dyDescent="0.3">
      <c r="S26" t="s">
        <v>801</v>
      </c>
      <c r="Y26">
        <v>1996</v>
      </c>
      <c r="AJ26" s="57"/>
      <c r="AK26" s="57"/>
      <c r="AL26" s="58"/>
      <c r="AM26" s="58"/>
      <c r="AQ26" s="60" t="s">
        <v>1339</v>
      </c>
      <c r="AR26" s="60"/>
    </row>
    <row r="27" spans="19:44" x14ac:dyDescent="0.3">
      <c r="S27" t="s">
        <v>802</v>
      </c>
      <c r="Y27">
        <v>1995</v>
      </c>
      <c r="AJ27" s="57"/>
      <c r="AK27" s="57"/>
      <c r="AL27" s="58"/>
      <c r="AM27" s="58"/>
      <c r="AQ27" s="60" t="s">
        <v>1340</v>
      </c>
      <c r="AR27" s="60"/>
    </row>
    <row r="28" spans="19:44" x14ac:dyDescent="0.3">
      <c r="S28" t="s">
        <v>803</v>
      </c>
      <c r="Y28">
        <v>1994</v>
      </c>
      <c r="AJ28" s="52" t="s">
        <v>1293</v>
      </c>
      <c r="AK28" s="52" t="s">
        <v>1294</v>
      </c>
      <c r="AL28" s="53" t="s">
        <v>1295</v>
      </c>
      <c r="AM28" s="53" t="s">
        <v>775</v>
      </c>
      <c r="AQ28" s="60" t="s">
        <v>1341</v>
      </c>
      <c r="AR28" s="60"/>
    </row>
    <row r="29" spans="19:44" x14ac:dyDescent="0.3">
      <c r="S29" t="s">
        <v>804</v>
      </c>
      <c r="Y29">
        <v>1993</v>
      </c>
      <c r="AJ29" s="54">
        <v>21</v>
      </c>
      <c r="AK29" s="55" t="s">
        <v>1301</v>
      </c>
      <c r="AM29" s="51" t="str">
        <f>AJ29&amp;"-"&amp;AK29</f>
        <v>21-01</v>
      </c>
      <c r="AQ29" s="60" t="s">
        <v>1342</v>
      </c>
      <c r="AR29" s="60"/>
    </row>
    <row r="30" spans="19:44" x14ac:dyDescent="0.3">
      <c r="S30" t="s">
        <v>805</v>
      </c>
      <c r="Y30">
        <v>1992</v>
      </c>
      <c r="AJ30" s="54">
        <v>21</v>
      </c>
      <c r="AK30" s="55" t="s">
        <v>1302</v>
      </c>
      <c r="AM30" s="51" t="str">
        <f t="shared" ref="AM30:AM55" si="2">AJ30&amp;"-"&amp;AK30</f>
        <v>21-02</v>
      </c>
      <c r="AQ30" s="60" t="s">
        <v>1343</v>
      </c>
      <c r="AR30" s="60"/>
    </row>
    <row r="31" spans="19:44" x14ac:dyDescent="0.3">
      <c r="S31" t="s">
        <v>806</v>
      </c>
      <c r="Y31">
        <v>1991</v>
      </c>
      <c r="AJ31" s="54">
        <v>21</v>
      </c>
      <c r="AK31" s="55" t="s">
        <v>1303</v>
      </c>
      <c r="AM31" s="51" t="str">
        <f t="shared" si="2"/>
        <v>21-03</v>
      </c>
      <c r="AQ31" s="60" t="s">
        <v>1344</v>
      </c>
      <c r="AR31" s="60"/>
    </row>
    <row r="32" spans="19:44" x14ac:dyDescent="0.3">
      <c r="S32" t="s">
        <v>807</v>
      </c>
      <c r="Y32">
        <v>1990</v>
      </c>
      <c r="AJ32" s="54">
        <v>21</v>
      </c>
      <c r="AK32" s="55" t="s">
        <v>1304</v>
      </c>
      <c r="AM32" s="51" t="str">
        <f t="shared" si="2"/>
        <v>21-04</v>
      </c>
      <c r="AQ32" s="60" t="s">
        <v>1345</v>
      </c>
      <c r="AR32" s="60"/>
    </row>
    <row r="33" spans="19:44" x14ac:dyDescent="0.3">
      <c r="S33" t="s">
        <v>808</v>
      </c>
      <c r="Y33">
        <v>1989</v>
      </c>
      <c r="AJ33" s="54">
        <v>22</v>
      </c>
      <c r="AK33" s="55" t="s">
        <v>1301</v>
      </c>
      <c r="AM33" s="51" t="str">
        <f t="shared" si="2"/>
        <v>22-01</v>
      </c>
      <c r="AQ33" s="60" t="s">
        <v>1346</v>
      </c>
      <c r="AR33" s="60"/>
    </row>
    <row r="34" spans="19:44" x14ac:dyDescent="0.3">
      <c r="S34" t="s">
        <v>809</v>
      </c>
      <c r="Y34">
        <v>1988</v>
      </c>
      <c r="AJ34" s="54">
        <v>22</v>
      </c>
      <c r="AK34" s="55" t="s">
        <v>1302</v>
      </c>
      <c r="AM34" s="51" t="str">
        <f t="shared" si="2"/>
        <v>22-02</v>
      </c>
      <c r="AQ34" s="60" t="s">
        <v>1347</v>
      </c>
      <c r="AR34" s="60"/>
    </row>
    <row r="35" spans="19:44" x14ac:dyDescent="0.3">
      <c r="S35" t="s">
        <v>810</v>
      </c>
      <c r="Y35">
        <v>1987</v>
      </c>
      <c r="AJ35" s="54">
        <v>22</v>
      </c>
      <c r="AK35" s="55" t="s">
        <v>1303</v>
      </c>
      <c r="AM35" s="51" t="str">
        <f t="shared" si="2"/>
        <v>22-03</v>
      </c>
      <c r="AQ35" s="60" t="s">
        <v>1348</v>
      </c>
      <c r="AR35" s="60"/>
    </row>
    <row r="36" spans="19:44" x14ac:dyDescent="0.3">
      <c r="S36">
        <v>27</v>
      </c>
      <c r="Y36">
        <v>1986</v>
      </c>
      <c r="AJ36" s="54">
        <v>22</v>
      </c>
      <c r="AK36" s="55" t="s">
        <v>1304</v>
      </c>
      <c r="AM36" s="51" t="str">
        <f t="shared" si="2"/>
        <v>22-04</v>
      </c>
      <c r="AQ36" s="60" t="s">
        <v>776</v>
      </c>
      <c r="AR36" s="60"/>
    </row>
    <row r="37" spans="19:44" x14ac:dyDescent="0.3">
      <c r="S37">
        <v>28</v>
      </c>
      <c r="Y37">
        <v>1985</v>
      </c>
      <c r="AJ37" s="54">
        <v>22</v>
      </c>
      <c r="AK37" s="55" t="s">
        <v>1305</v>
      </c>
      <c r="AM37" s="51" t="str">
        <f t="shared" si="2"/>
        <v>22-05</v>
      </c>
      <c r="AQ37" s="60" t="s">
        <v>770</v>
      </c>
      <c r="AR37" s="60"/>
    </row>
    <row r="38" spans="19:44" x14ac:dyDescent="0.3">
      <c r="S38" t="s">
        <v>811</v>
      </c>
      <c r="Y38">
        <v>1984</v>
      </c>
      <c r="AJ38" s="54">
        <v>22</v>
      </c>
      <c r="AK38" s="55" t="s">
        <v>1296</v>
      </c>
      <c r="AM38" s="51" t="str">
        <f t="shared" si="2"/>
        <v>22-06</v>
      </c>
      <c r="AQ38" s="60" t="s">
        <v>1349</v>
      </c>
      <c r="AR38" s="60"/>
    </row>
    <row r="39" spans="19:44" x14ac:dyDescent="0.3">
      <c r="S39" t="s">
        <v>812</v>
      </c>
      <c r="Y39">
        <v>1983</v>
      </c>
      <c r="AJ39" s="54">
        <v>22</v>
      </c>
      <c r="AK39" s="55" t="s">
        <v>1297</v>
      </c>
      <c r="AM39" s="51" t="str">
        <f t="shared" si="2"/>
        <v>22-07</v>
      </c>
      <c r="AQ39" s="60"/>
      <c r="AR39" s="60"/>
    </row>
    <row r="40" spans="19:44" x14ac:dyDescent="0.3">
      <c r="S40" t="s">
        <v>813</v>
      </c>
      <c r="Y40">
        <v>1982</v>
      </c>
      <c r="AJ40" s="54">
        <v>22</v>
      </c>
      <c r="AK40" s="55" t="s">
        <v>1298</v>
      </c>
      <c r="AM40" s="51" t="str">
        <f t="shared" si="2"/>
        <v>22-08</v>
      </c>
      <c r="AQ40" s="60"/>
      <c r="AR40" s="60"/>
    </row>
    <row r="41" spans="19:44" x14ac:dyDescent="0.3">
      <c r="S41" t="s">
        <v>814</v>
      </c>
      <c r="Y41">
        <v>1981</v>
      </c>
      <c r="AJ41" s="54">
        <v>22</v>
      </c>
      <c r="AK41" s="55" t="s">
        <v>1306</v>
      </c>
      <c r="AM41" s="51" t="str">
        <f t="shared" si="2"/>
        <v>22-09</v>
      </c>
      <c r="AQ41" s="60"/>
      <c r="AR41" s="60"/>
    </row>
    <row r="42" spans="19:44" x14ac:dyDescent="0.3">
      <c r="S42" t="s">
        <v>815</v>
      </c>
      <c r="Y42">
        <v>1980</v>
      </c>
      <c r="AJ42" s="54">
        <v>22</v>
      </c>
      <c r="AK42" s="55" t="s">
        <v>1307</v>
      </c>
      <c r="AM42" s="51" t="str">
        <f t="shared" si="2"/>
        <v>22-10</v>
      </c>
      <c r="AQ42" s="60"/>
      <c r="AR42" s="60"/>
    </row>
    <row r="43" spans="19:44" x14ac:dyDescent="0.3">
      <c r="S43" t="s">
        <v>816</v>
      </c>
      <c r="Y43">
        <v>1979</v>
      </c>
      <c r="AJ43" s="54">
        <v>22</v>
      </c>
      <c r="AK43" s="55" t="s">
        <v>1299</v>
      </c>
      <c r="AM43" s="51" t="str">
        <f t="shared" si="2"/>
        <v>22-11</v>
      </c>
      <c r="AQ43" s="60"/>
      <c r="AR43" s="60"/>
    </row>
    <row r="44" spans="19:44" x14ac:dyDescent="0.3">
      <c r="S44" t="s">
        <v>817</v>
      </c>
      <c r="AJ44" s="54">
        <v>22</v>
      </c>
      <c r="AK44" s="55" t="s">
        <v>1300</v>
      </c>
      <c r="AM44" s="51" t="str">
        <f t="shared" si="2"/>
        <v>22-12</v>
      </c>
      <c r="AQ44" s="60"/>
      <c r="AR44" s="60"/>
    </row>
    <row r="45" spans="19:44" x14ac:dyDescent="0.3">
      <c r="S45" t="s">
        <v>818</v>
      </c>
      <c r="AJ45" s="54">
        <v>23</v>
      </c>
      <c r="AK45" s="55" t="s">
        <v>1301</v>
      </c>
      <c r="AM45" s="51" t="str">
        <f t="shared" si="2"/>
        <v>23-01</v>
      </c>
      <c r="AQ45" s="60"/>
      <c r="AR45" s="60"/>
    </row>
    <row r="46" spans="19:44" x14ac:dyDescent="0.3">
      <c r="S46" t="s">
        <v>819</v>
      </c>
      <c r="AJ46" s="54">
        <v>23</v>
      </c>
      <c r="AK46" s="55" t="s">
        <v>1302</v>
      </c>
      <c r="AM46" s="51" t="str">
        <f t="shared" si="2"/>
        <v>23-02</v>
      </c>
      <c r="AQ46" s="60"/>
      <c r="AR46" s="60"/>
    </row>
    <row r="47" spans="19:44" x14ac:dyDescent="0.3">
      <c r="S47" t="s">
        <v>820</v>
      </c>
      <c r="AJ47" s="54">
        <v>23</v>
      </c>
      <c r="AK47" s="55" t="s">
        <v>1303</v>
      </c>
      <c r="AM47" s="51" t="str">
        <f t="shared" si="2"/>
        <v>23-03</v>
      </c>
      <c r="AQ47" s="60"/>
      <c r="AR47" s="60"/>
    </row>
    <row r="48" spans="19:44" x14ac:dyDescent="0.3">
      <c r="S48" t="s">
        <v>821</v>
      </c>
      <c r="AJ48" s="54">
        <v>25</v>
      </c>
      <c r="AK48" s="55" t="s">
        <v>1301</v>
      </c>
      <c r="AM48" s="51" t="str">
        <f t="shared" si="2"/>
        <v>25-01</v>
      </c>
      <c r="AQ48" s="60"/>
      <c r="AR48" s="60"/>
    </row>
    <row r="49" spans="19:44" x14ac:dyDescent="0.3">
      <c r="S49" t="s">
        <v>822</v>
      </c>
      <c r="AJ49" s="54">
        <v>25</v>
      </c>
      <c r="AK49" s="55" t="s">
        <v>1302</v>
      </c>
      <c r="AM49" s="51" t="str">
        <f t="shared" si="2"/>
        <v>25-02</v>
      </c>
      <c r="AQ49" s="60"/>
      <c r="AR49" s="60"/>
    </row>
    <row r="50" spans="19:44" x14ac:dyDescent="0.3">
      <c r="S50" t="s">
        <v>823</v>
      </c>
      <c r="AJ50" s="54">
        <v>25</v>
      </c>
      <c r="AK50" s="55" t="s">
        <v>1303</v>
      </c>
      <c r="AM50" s="51" t="str">
        <f t="shared" si="2"/>
        <v>25-03</v>
      </c>
      <c r="AQ50" s="60"/>
      <c r="AR50" s="60"/>
    </row>
    <row r="51" spans="19:44" x14ac:dyDescent="0.3">
      <c r="S51" t="s">
        <v>824</v>
      </c>
      <c r="AJ51" s="54">
        <v>25</v>
      </c>
      <c r="AK51" s="54">
        <v>99</v>
      </c>
      <c r="AM51" s="51" t="str">
        <f t="shared" si="2"/>
        <v>25-99</v>
      </c>
      <c r="AQ51" s="60"/>
      <c r="AR51" s="60"/>
    </row>
    <row r="52" spans="19:44" x14ac:dyDescent="0.3">
      <c r="S52" t="s">
        <v>825</v>
      </c>
      <c r="AJ52" s="54">
        <v>26</v>
      </c>
      <c r="AK52" s="55" t="s">
        <v>1301</v>
      </c>
      <c r="AM52" s="51" t="str">
        <f t="shared" si="2"/>
        <v>26-01</v>
      </c>
      <c r="AQ52" s="60"/>
      <c r="AR52" s="60"/>
    </row>
    <row r="53" spans="19:44" x14ac:dyDescent="0.3">
      <c r="S53" t="s">
        <v>826</v>
      </c>
      <c r="AJ53" s="54">
        <v>26</v>
      </c>
      <c r="AK53" s="55" t="s">
        <v>1302</v>
      </c>
      <c r="AM53" s="51" t="str">
        <f t="shared" si="2"/>
        <v>26-02</v>
      </c>
      <c r="AQ53" s="60"/>
      <c r="AR53" s="60"/>
    </row>
    <row r="54" spans="19:44" x14ac:dyDescent="0.3">
      <c r="S54" t="s">
        <v>827</v>
      </c>
      <c r="AJ54" s="54">
        <v>26</v>
      </c>
      <c r="AK54" s="55" t="s">
        <v>1303</v>
      </c>
      <c r="AM54" s="51" t="str">
        <f t="shared" si="2"/>
        <v>26-03</v>
      </c>
      <c r="AQ54" s="60"/>
      <c r="AR54" s="60"/>
    </row>
    <row r="55" spans="19:44" x14ac:dyDescent="0.3">
      <c r="S55" t="s">
        <v>828</v>
      </c>
      <c r="AJ55" s="54">
        <v>26</v>
      </c>
      <c r="AK55" s="55" t="s">
        <v>1304</v>
      </c>
      <c r="AM55" s="51" t="str">
        <f t="shared" si="2"/>
        <v>26-04</v>
      </c>
      <c r="AQ55" s="60"/>
      <c r="AR55" s="60"/>
    </row>
    <row r="56" spans="19:44" x14ac:dyDescent="0.3">
      <c r="S56" t="s">
        <v>829</v>
      </c>
      <c r="AJ56" s="54">
        <v>27</v>
      </c>
      <c r="AM56" s="59">
        <f>AJ56</f>
        <v>27</v>
      </c>
      <c r="AQ56" s="60"/>
      <c r="AR56" s="60"/>
    </row>
    <row r="57" spans="19:44" x14ac:dyDescent="0.3">
      <c r="S57" t="s">
        <v>830</v>
      </c>
      <c r="AJ57" s="54">
        <v>28</v>
      </c>
      <c r="AM57" s="59">
        <f>AJ57</f>
        <v>28</v>
      </c>
      <c r="AQ57" s="60"/>
      <c r="AR57" s="60"/>
    </row>
    <row r="58" spans="19:44" x14ac:dyDescent="0.3">
      <c r="S58" t="s">
        <v>831</v>
      </c>
      <c r="AJ58" s="54">
        <v>29</v>
      </c>
      <c r="AK58" s="55" t="s">
        <v>1301</v>
      </c>
      <c r="AM58" s="51" t="str">
        <f t="shared" ref="AM58:AM87" si="3">AJ58&amp;"-"&amp;AK58</f>
        <v>29-01</v>
      </c>
      <c r="AQ58" s="60"/>
      <c r="AR58" s="60"/>
    </row>
    <row r="59" spans="19:44" x14ac:dyDescent="0.3">
      <c r="S59" t="s">
        <v>832</v>
      </c>
      <c r="AJ59" s="54">
        <v>29</v>
      </c>
      <c r="AK59" s="55" t="s">
        <v>1302</v>
      </c>
      <c r="AM59" s="51" t="str">
        <f t="shared" si="3"/>
        <v>29-02</v>
      </c>
      <c r="AQ59" s="60"/>
      <c r="AR59" s="60"/>
    </row>
    <row r="60" spans="19:44" x14ac:dyDescent="0.3">
      <c r="S60" t="s">
        <v>833</v>
      </c>
      <c r="AJ60" s="54">
        <v>29</v>
      </c>
      <c r="AK60" s="55" t="s">
        <v>1303</v>
      </c>
      <c r="AM60" s="51" t="str">
        <f t="shared" si="3"/>
        <v>29-03</v>
      </c>
      <c r="AQ60" s="60"/>
      <c r="AR60" s="60"/>
    </row>
    <row r="61" spans="19:44" x14ac:dyDescent="0.3">
      <c r="S61" t="s">
        <v>834</v>
      </c>
      <c r="AJ61" s="54">
        <v>29</v>
      </c>
      <c r="AK61" s="55" t="s">
        <v>1304</v>
      </c>
      <c r="AM61" s="51" t="str">
        <f t="shared" si="3"/>
        <v>29-04</v>
      </c>
      <c r="AQ61" s="60"/>
      <c r="AR61" s="60"/>
    </row>
    <row r="62" spans="19:44" x14ac:dyDescent="0.3">
      <c r="S62" t="s">
        <v>835</v>
      </c>
      <c r="AJ62" s="54">
        <v>29</v>
      </c>
      <c r="AK62" s="55" t="s">
        <v>1305</v>
      </c>
      <c r="AM62" s="51" t="str">
        <f t="shared" si="3"/>
        <v>29-05</v>
      </c>
      <c r="AQ62" s="60"/>
      <c r="AR62" s="60"/>
    </row>
    <row r="63" spans="19:44" x14ac:dyDescent="0.3">
      <c r="S63" t="s">
        <v>836</v>
      </c>
      <c r="AJ63" s="54">
        <v>29</v>
      </c>
      <c r="AK63" s="55" t="s">
        <v>1296</v>
      </c>
      <c r="AM63" s="51" t="str">
        <f t="shared" si="3"/>
        <v>29-06</v>
      </c>
      <c r="AQ63" s="60"/>
      <c r="AR63" s="60"/>
    </row>
    <row r="64" spans="19:44" x14ac:dyDescent="0.3">
      <c r="S64" t="s">
        <v>837</v>
      </c>
      <c r="AJ64" s="54">
        <v>29</v>
      </c>
      <c r="AK64" s="55" t="s">
        <v>1297</v>
      </c>
      <c r="AM64" s="51" t="str">
        <f t="shared" si="3"/>
        <v>29-07</v>
      </c>
      <c r="AQ64" s="60"/>
      <c r="AR64" s="60"/>
    </row>
    <row r="65" spans="19:44" x14ac:dyDescent="0.3">
      <c r="S65" t="s">
        <v>838</v>
      </c>
      <c r="AJ65" s="54">
        <v>29</v>
      </c>
      <c r="AK65" s="54">
        <v>99</v>
      </c>
      <c r="AM65" s="51" t="str">
        <f t="shared" si="3"/>
        <v>29-99</v>
      </c>
      <c r="AQ65" s="60"/>
      <c r="AR65" s="60"/>
    </row>
    <row r="66" spans="19:44" x14ac:dyDescent="0.3">
      <c r="S66" t="s">
        <v>839</v>
      </c>
      <c r="AJ66" s="54">
        <v>30</v>
      </c>
      <c r="AK66" s="55" t="s">
        <v>1301</v>
      </c>
      <c r="AM66" s="51" t="str">
        <f t="shared" si="3"/>
        <v>30-01</v>
      </c>
      <c r="AQ66" s="60"/>
      <c r="AR66" s="60"/>
    </row>
    <row r="67" spans="19:44" x14ac:dyDescent="0.3">
      <c r="S67" t="s">
        <v>840</v>
      </c>
      <c r="AJ67" s="54">
        <v>30</v>
      </c>
      <c r="AK67" s="55" t="s">
        <v>1302</v>
      </c>
      <c r="AM67" s="51" t="str">
        <f t="shared" si="3"/>
        <v>30-02</v>
      </c>
      <c r="AQ67" s="60"/>
      <c r="AR67" s="60"/>
    </row>
    <row r="68" spans="19:44" x14ac:dyDescent="0.3">
      <c r="S68" t="s">
        <v>841</v>
      </c>
      <c r="AJ68" s="54">
        <v>30</v>
      </c>
      <c r="AK68" s="55" t="s">
        <v>1303</v>
      </c>
      <c r="AM68" s="51" t="str">
        <f t="shared" si="3"/>
        <v>30-03</v>
      </c>
      <c r="AQ68" s="60"/>
      <c r="AR68" s="60"/>
    </row>
    <row r="69" spans="19:44" x14ac:dyDescent="0.3">
      <c r="S69" t="s">
        <v>842</v>
      </c>
      <c r="AJ69" s="54">
        <v>30</v>
      </c>
      <c r="AK69" s="54">
        <v>99</v>
      </c>
      <c r="AM69" s="51" t="str">
        <f t="shared" si="3"/>
        <v>30-99</v>
      </c>
      <c r="AQ69" s="60"/>
      <c r="AR69" s="60"/>
    </row>
    <row r="70" spans="19:44" x14ac:dyDescent="0.3">
      <c r="S70" t="s">
        <v>843</v>
      </c>
      <c r="AJ70" s="54">
        <v>31</v>
      </c>
      <c r="AK70" s="55" t="s">
        <v>1301</v>
      </c>
      <c r="AM70" s="51" t="str">
        <f t="shared" si="3"/>
        <v>31-01</v>
      </c>
      <c r="AQ70" s="60"/>
      <c r="AR70" s="60"/>
    </row>
    <row r="71" spans="19:44" x14ac:dyDescent="0.3">
      <c r="S71" t="s">
        <v>844</v>
      </c>
      <c r="AJ71" s="54">
        <v>31</v>
      </c>
      <c r="AK71" s="55" t="s">
        <v>1302</v>
      </c>
      <c r="AM71" s="51" t="str">
        <f t="shared" si="3"/>
        <v>31-02</v>
      </c>
      <c r="AQ71" s="60"/>
      <c r="AR71" s="60"/>
    </row>
    <row r="72" spans="19:44" x14ac:dyDescent="0.3">
      <c r="S72" t="s">
        <v>845</v>
      </c>
      <c r="AJ72" s="54">
        <v>31</v>
      </c>
      <c r="AK72" s="55" t="s">
        <v>1303</v>
      </c>
      <c r="AM72" s="51" t="str">
        <f t="shared" si="3"/>
        <v>31-03</v>
      </c>
      <c r="AQ72" s="60"/>
      <c r="AR72" s="60"/>
    </row>
    <row r="73" spans="19:44" x14ac:dyDescent="0.3">
      <c r="S73" t="s">
        <v>846</v>
      </c>
      <c r="AJ73" s="54">
        <v>32</v>
      </c>
      <c r="AK73" s="54" t="s">
        <v>1301</v>
      </c>
      <c r="AM73" s="51" t="str">
        <f t="shared" si="3"/>
        <v>32-01</v>
      </c>
      <c r="AQ73" s="60"/>
      <c r="AR73" s="60"/>
    </row>
    <row r="74" spans="19:44" x14ac:dyDescent="0.3">
      <c r="S74" t="s">
        <v>847</v>
      </c>
      <c r="AJ74" s="54">
        <v>32</v>
      </c>
      <c r="AK74" s="54" t="s">
        <v>1302</v>
      </c>
      <c r="AM74" s="51" t="str">
        <f t="shared" si="3"/>
        <v>32-02</v>
      </c>
      <c r="AQ74" s="60"/>
      <c r="AR74" s="60"/>
    </row>
    <row r="75" spans="19:44" x14ac:dyDescent="0.3">
      <c r="S75">
        <v>35</v>
      </c>
      <c r="AJ75" s="54">
        <v>32</v>
      </c>
      <c r="AK75" s="54" t="s">
        <v>1303</v>
      </c>
      <c r="AM75" s="51" t="str">
        <f t="shared" si="3"/>
        <v>32-03</v>
      </c>
      <c r="AQ75" s="60"/>
      <c r="AR75" s="60"/>
    </row>
    <row r="76" spans="19:44" x14ac:dyDescent="0.3">
      <c r="S76" t="s">
        <v>776</v>
      </c>
      <c r="AJ76" s="54">
        <v>32</v>
      </c>
      <c r="AK76" s="54" t="s">
        <v>1304</v>
      </c>
      <c r="AM76" s="51" t="str">
        <f t="shared" si="3"/>
        <v>32-04</v>
      </c>
      <c r="AQ76" s="60"/>
      <c r="AR76" s="60"/>
    </row>
    <row r="77" spans="19:44" x14ac:dyDescent="0.3">
      <c r="AJ77" s="54">
        <v>32</v>
      </c>
      <c r="AK77" s="54" t="s">
        <v>1305</v>
      </c>
      <c r="AM77" s="51" t="str">
        <f t="shared" si="3"/>
        <v>32-05</v>
      </c>
      <c r="AQ77" s="60"/>
      <c r="AR77" s="60"/>
    </row>
    <row r="78" spans="19:44" x14ac:dyDescent="0.3">
      <c r="AJ78" s="54">
        <v>32</v>
      </c>
      <c r="AK78" s="54" t="s">
        <v>1296</v>
      </c>
      <c r="AM78" s="51" t="str">
        <f t="shared" si="3"/>
        <v>32-06</v>
      </c>
      <c r="AQ78" s="60"/>
      <c r="AR78" s="60"/>
    </row>
    <row r="79" spans="19:44" x14ac:dyDescent="0.3">
      <c r="AJ79" s="54">
        <v>32</v>
      </c>
      <c r="AK79" s="54" t="s">
        <v>1297</v>
      </c>
      <c r="AM79" s="51" t="str">
        <f t="shared" si="3"/>
        <v>32-07</v>
      </c>
      <c r="AQ79" s="60"/>
      <c r="AR79" s="60"/>
    </row>
    <row r="80" spans="19:44" x14ac:dyDescent="0.3">
      <c r="AJ80" s="54">
        <v>32</v>
      </c>
      <c r="AK80" s="55" t="s">
        <v>1306</v>
      </c>
      <c r="AM80" s="51" t="str">
        <f t="shared" si="3"/>
        <v>32-09</v>
      </c>
      <c r="AQ80" s="60"/>
      <c r="AR80" s="60"/>
    </row>
    <row r="81" spans="36:44" x14ac:dyDescent="0.3">
      <c r="AJ81" s="54">
        <v>34</v>
      </c>
      <c r="AK81" s="54" t="s">
        <v>1301</v>
      </c>
      <c r="AM81" s="51" t="str">
        <f t="shared" si="3"/>
        <v>34-01</v>
      </c>
      <c r="AQ81" s="60"/>
      <c r="AR81" s="60"/>
    </row>
    <row r="82" spans="36:44" x14ac:dyDescent="0.3">
      <c r="AJ82" s="54">
        <v>34</v>
      </c>
      <c r="AK82" s="54" t="s">
        <v>1302</v>
      </c>
      <c r="AM82" s="51" t="str">
        <f t="shared" si="3"/>
        <v>34-02</v>
      </c>
      <c r="AQ82" s="60"/>
      <c r="AR82" s="60"/>
    </row>
    <row r="83" spans="36:44" x14ac:dyDescent="0.3">
      <c r="AJ83" s="54">
        <v>34</v>
      </c>
      <c r="AK83" s="54" t="s">
        <v>1303</v>
      </c>
      <c r="AM83" s="51" t="str">
        <f t="shared" si="3"/>
        <v>34-03</v>
      </c>
      <c r="AQ83" s="60"/>
      <c r="AR83" s="60"/>
    </row>
    <row r="84" spans="36:44" x14ac:dyDescent="0.3">
      <c r="AJ84" s="54">
        <v>34</v>
      </c>
      <c r="AK84" s="54" t="s">
        <v>1304</v>
      </c>
      <c r="AM84" s="51" t="str">
        <f t="shared" si="3"/>
        <v>34-04</v>
      </c>
      <c r="AQ84" s="60"/>
      <c r="AR84" s="60"/>
    </row>
    <row r="85" spans="36:44" x14ac:dyDescent="0.3">
      <c r="AJ85" s="54">
        <v>34</v>
      </c>
      <c r="AK85" s="54" t="s">
        <v>1305</v>
      </c>
      <c r="AM85" s="51" t="str">
        <f t="shared" si="3"/>
        <v>34-05</v>
      </c>
      <c r="AQ85" s="60"/>
      <c r="AR85" s="60"/>
    </row>
    <row r="86" spans="36:44" x14ac:dyDescent="0.3">
      <c r="AJ86" s="54">
        <v>34</v>
      </c>
      <c r="AK86" s="54" t="s">
        <v>1296</v>
      </c>
      <c r="AM86" s="51" t="str">
        <f t="shared" si="3"/>
        <v>34-06</v>
      </c>
      <c r="AQ86" s="60"/>
      <c r="AR86" s="60"/>
    </row>
    <row r="87" spans="36:44" x14ac:dyDescent="0.3">
      <c r="AJ87" s="54">
        <v>34</v>
      </c>
      <c r="AK87" s="54" t="s">
        <v>1297</v>
      </c>
      <c r="AM87" s="51" t="str">
        <f t="shared" si="3"/>
        <v>34-07</v>
      </c>
      <c r="AQ87" s="60"/>
      <c r="AR87" s="60"/>
    </row>
    <row r="88" spans="36:44" x14ac:dyDescent="0.3">
      <c r="AJ88" s="54">
        <v>35</v>
      </c>
      <c r="AM88" s="59">
        <f>AJ88</f>
        <v>35</v>
      </c>
      <c r="AQ88" s="60"/>
      <c r="AR88" s="60"/>
    </row>
    <row r="89" spans="36:44" x14ac:dyDescent="0.3">
      <c r="AM89" s="56" t="s">
        <v>776</v>
      </c>
      <c r="AQ89" s="60"/>
      <c r="AR89" s="60"/>
    </row>
    <row r="90" spans="36:44" x14ac:dyDescent="0.3">
      <c r="AJ90" s="52" t="s">
        <v>1293</v>
      </c>
      <c r="AK90" s="52" t="s">
        <v>1294</v>
      </c>
      <c r="AL90" s="53" t="s">
        <v>1295</v>
      </c>
      <c r="AM90" s="53" t="s">
        <v>775</v>
      </c>
      <c r="AQ90" s="60"/>
      <c r="AR90" s="60"/>
    </row>
    <row r="91" spans="36:44" x14ac:dyDescent="0.3">
      <c r="AJ91" s="54">
        <v>21</v>
      </c>
      <c r="AK91" s="55" t="s">
        <v>1301</v>
      </c>
      <c r="AM91" s="51" t="str">
        <f>AJ91&amp;"-"&amp;AK91</f>
        <v>21-01</v>
      </c>
      <c r="AQ91" s="60"/>
      <c r="AR91" s="60"/>
    </row>
    <row r="92" spans="36:44" x14ac:dyDescent="0.3">
      <c r="AJ92" s="54">
        <v>21</v>
      </c>
      <c r="AK92" s="55" t="s">
        <v>1302</v>
      </c>
      <c r="AM92" s="51" t="str">
        <f t="shared" ref="AM92:AM124" si="4">AJ92&amp;"-"&amp;AK92</f>
        <v>21-02</v>
      </c>
      <c r="AQ92" s="60"/>
      <c r="AR92" s="60"/>
    </row>
    <row r="93" spans="36:44" x14ac:dyDescent="0.3">
      <c r="AJ93" s="54">
        <v>21</v>
      </c>
      <c r="AK93" s="55" t="s">
        <v>1303</v>
      </c>
      <c r="AM93" s="51" t="str">
        <f t="shared" si="4"/>
        <v>21-03</v>
      </c>
      <c r="AQ93" s="60"/>
      <c r="AR93" s="60"/>
    </row>
    <row r="94" spans="36:44" x14ac:dyDescent="0.3">
      <c r="AJ94" s="54">
        <v>21</v>
      </c>
      <c r="AK94" s="55" t="s">
        <v>1304</v>
      </c>
      <c r="AM94" s="51" t="str">
        <f t="shared" si="4"/>
        <v>21-04</v>
      </c>
      <c r="AQ94" s="60"/>
      <c r="AR94" s="60"/>
    </row>
    <row r="95" spans="36:44" x14ac:dyDescent="0.3">
      <c r="AJ95" s="54">
        <v>22</v>
      </c>
      <c r="AK95" s="55" t="s">
        <v>1301</v>
      </c>
      <c r="AM95" s="51" t="str">
        <f t="shared" si="4"/>
        <v>22-01</v>
      </c>
      <c r="AQ95" s="60"/>
      <c r="AR95" s="60"/>
    </row>
    <row r="96" spans="36:44" x14ac:dyDescent="0.3">
      <c r="AJ96" s="54">
        <v>22</v>
      </c>
      <c r="AK96" s="55" t="s">
        <v>1302</v>
      </c>
      <c r="AM96" s="51" t="str">
        <f t="shared" si="4"/>
        <v>22-02</v>
      </c>
      <c r="AQ96" s="60"/>
      <c r="AR96" s="60"/>
    </row>
    <row r="97" spans="36:44" x14ac:dyDescent="0.3">
      <c r="AJ97" s="54">
        <v>22</v>
      </c>
      <c r="AK97" s="55" t="s">
        <v>1303</v>
      </c>
      <c r="AM97" s="51" t="str">
        <f t="shared" si="4"/>
        <v>22-03</v>
      </c>
      <c r="AQ97" s="60"/>
      <c r="AR97" s="60"/>
    </row>
    <row r="98" spans="36:44" x14ac:dyDescent="0.3">
      <c r="AJ98" s="54">
        <v>22</v>
      </c>
      <c r="AK98" s="55" t="s">
        <v>1304</v>
      </c>
      <c r="AM98" s="51" t="str">
        <f t="shared" si="4"/>
        <v>22-04</v>
      </c>
      <c r="AQ98" s="60"/>
      <c r="AR98" s="60"/>
    </row>
    <row r="99" spans="36:44" x14ac:dyDescent="0.3">
      <c r="AJ99" s="54">
        <v>22</v>
      </c>
      <c r="AK99" s="55" t="s">
        <v>1305</v>
      </c>
      <c r="AM99" s="51" t="str">
        <f t="shared" si="4"/>
        <v>22-05</v>
      </c>
      <c r="AQ99" s="60"/>
      <c r="AR99" s="60"/>
    </row>
    <row r="100" spans="36:44" x14ac:dyDescent="0.3">
      <c r="AJ100" s="54">
        <v>22</v>
      </c>
      <c r="AK100" s="55" t="s">
        <v>1296</v>
      </c>
      <c r="AM100" s="51" t="str">
        <f t="shared" si="4"/>
        <v>22-06</v>
      </c>
      <c r="AQ100" s="60"/>
      <c r="AR100" s="60"/>
    </row>
    <row r="101" spans="36:44" x14ac:dyDescent="0.3">
      <c r="AJ101" s="54">
        <v>22</v>
      </c>
      <c r="AK101" s="55" t="s">
        <v>1297</v>
      </c>
      <c r="AM101" s="51" t="str">
        <f t="shared" si="4"/>
        <v>22-07</v>
      </c>
      <c r="AQ101" s="60"/>
      <c r="AR101" s="60"/>
    </row>
    <row r="102" spans="36:44" x14ac:dyDescent="0.3">
      <c r="AJ102" s="54">
        <v>22</v>
      </c>
      <c r="AK102" s="55" t="s">
        <v>1298</v>
      </c>
      <c r="AM102" s="51" t="str">
        <f t="shared" si="4"/>
        <v>22-08</v>
      </c>
      <c r="AQ102" s="60"/>
      <c r="AR102" s="60"/>
    </row>
    <row r="103" spans="36:44" x14ac:dyDescent="0.3">
      <c r="AJ103" s="54">
        <v>22</v>
      </c>
      <c r="AK103" s="55" t="s">
        <v>1306</v>
      </c>
      <c r="AM103" s="51" t="str">
        <f t="shared" si="4"/>
        <v>22-09</v>
      </c>
      <c r="AQ103" s="60"/>
      <c r="AR103" s="60"/>
    </row>
    <row r="104" spans="36:44" x14ac:dyDescent="0.3">
      <c r="AJ104" s="54">
        <v>22</v>
      </c>
      <c r="AK104" s="55" t="s">
        <v>1307</v>
      </c>
      <c r="AM104" s="51" t="str">
        <f t="shared" si="4"/>
        <v>22-10</v>
      </c>
      <c r="AQ104" s="60"/>
      <c r="AR104" s="60"/>
    </row>
    <row r="105" spans="36:44" x14ac:dyDescent="0.3">
      <c r="AJ105" s="54">
        <v>22</v>
      </c>
      <c r="AK105" s="55" t="s">
        <v>1299</v>
      </c>
      <c r="AM105" s="51" t="str">
        <f t="shared" si="4"/>
        <v>22-11</v>
      </c>
      <c r="AQ105" s="60"/>
      <c r="AR105" s="60"/>
    </row>
    <row r="106" spans="36:44" x14ac:dyDescent="0.3">
      <c r="AJ106" s="54">
        <v>22</v>
      </c>
      <c r="AK106" s="55" t="s">
        <v>1300</v>
      </c>
      <c r="AM106" s="51" t="str">
        <f t="shared" si="4"/>
        <v>22-12</v>
      </c>
      <c r="AQ106" s="60"/>
      <c r="AR106" s="60"/>
    </row>
    <row r="107" spans="36:44" x14ac:dyDescent="0.3">
      <c r="AJ107" s="54">
        <v>23</v>
      </c>
      <c r="AK107" s="55" t="s">
        <v>1301</v>
      </c>
      <c r="AM107" s="51" t="str">
        <f t="shared" si="4"/>
        <v>23-01</v>
      </c>
      <c r="AQ107" s="60"/>
      <c r="AR107" s="60"/>
    </row>
    <row r="108" spans="36:44" x14ac:dyDescent="0.3">
      <c r="AJ108" s="54">
        <v>23</v>
      </c>
      <c r="AK108" s="55" t="s">
        <v>1302</v>
      </c>
      <c r="AM108" s="51" t="str">
        <f t="shared" si="4"/>
        <v>23-02</v>
      </c>
      <c r="AQ108" s="60"/>
      <c r="AR108" s="60"/>
    </row>
    <row r="109" spans="36:44" x14ac:dyDescent="0.3">
      <c r="AJ109" s="54">
        <v>23</v>
      </c>
      <c r="AK109" s="55" t="s">
        <v>1303</v>
      </c>
      <c r="AM109" s="51" t="str">
        <f t="shared" si="4"/>
        <v>23-03</v>
      </c>
      <c r="AQ109" s="60"/>
      <c r="AR109" s="60"/>
    </row>
    <row r="110" spans="36:44" x14ac:dyDescent="0.3">
      <c r="AJ110" s="54">
        <v>24</v>
      </c>
      <c r="AK110" s="55" t="s">
        <v>1301</v>
      </c>
      <c r="AM110" s="51" t="str">
        <f t="shared" si="4"/>
        <v>24-01</v>
      </c>
      <c r="AQ110" s="60"/>
      <c r="AR110" s="60"/>
    </row>
    <row r="111" spans="36:44" x14ac:dyDescent="0.3">
      <c r="AJ111" s="54">
        <v>24</v>
      </c>
      <c r="AK111" s="55" t="s">
        <v>1302</v>
      </c>
      <c r="AM111" s="51" t="str">
        <f t="shared" si="4"/>
        <v>24-02</v>
      </c>
      <c r="AQ111" s="60"/>
      <c r="AR111" s="60"/>
    </row>
    <row r="112" spans="36:44" x14ac:dyDescent="0.3">
      <c r="AJ112" s="54">
        <v>24</v>
      </c>
      <c r="AK112" s="55" t="s">
        <v>1303</v>
      </c>
      <c r="AM112" s="51" t="str">
        <f t="shared" si="4"/>
        <v>24-03</v>
      </c>
      <c r="AQ112" s="60"/>
      <c r="AR112" s="60"/>
    </row>
    <row r="113" spans="36:44" x14ac:dyDescent="0.3">
      <c r="AJ113" s="54">
        <v>24</v>
      </c>
      <c r="AK113" s="55" t="s">
        <v>1304</v>
      </c>
      <c r="AM113" s="51" t="str">
        <f t="shared" si="4"/>
        <v>24-04</v>
      </c>
      <c r="AQ113" s="60"/>
      <c r="AR113" s="60"/>
    </row>
    <row r="114" spans="36:44" x14ac:dyDescent="0.3">
      <c r="AJ114" s="54">
        <v>24</v>
      </c>
      <c r="AK114" s="55" t="s">
        <v>1305</v>
      </c>
      <c r="AM114" s="51" t="str">
        <f t="shared" si="4"/>
        <v>24-05</v>
      </c>
      <c r="AQ114" s="60"/>
      <c r="AR114" s="60"/>
    </row>
    <row r="115" spans="36:44" x14ac:dyDescent="0.3">
      <c r="AJ115" s="54">
        <v>24</v>
      </c>
      <c r="AK115" s="55" t="s">
        <v>1296</v>
      </c>
      <c r="AM115" s="51" t="str">
        <f t="shared" si="4"/>
        <v>24-06</v>
      </c>
      <c r="AQ115" s="60"/>
      <c r="AR115" s="60"/>
    </row>
    <row r="116" spans="36:44" x14ac:dyDescent="0.3">
      <c r="AJ116" s="54">
        <v>24</v>
      </c>
      <c r="AK116" s="55" t="s">
        <v>1297</v>
      </c>
      <c r="AM116" s="51" t="str">
        <f t="shared" si="4"/>
        <v>24-07</v>
      </c>
      <c r="AQ116" s="60"/>
      <c r="AR116" s="60"/>
    </row>
    <row r="117" spans="36:44" x14ac:dyDescent="0.3">
      <c r="AJ117" s="54">
        <v>25</v>
      </c>
      <c r="AK117" s="55" t="s">
        <v>1301</v>
      </c>
      <c r="AM117" s="51" t="str">
        <f t="shared" si="4"/>
        <v>25-01</v>
      </c>
      <c r="AQ117" s="60"/>
      <c r="AR117" s="60"/>
    </row>
    <row r="118" spans="36:44" x14ac:dyDescent="0.3">
      <c r="AJ118" s="54">
        <v>25</v>
      </c>
      <c r="AK118" s="55" t="s">
        <v>1302</v>
      </c>
      <c r="AM118" s="51" t="str">
        <f t="shared" si="4"/>
        <v>25-02</v>
      </c>
      <c r="AQ118" s="60"/>
      <c r="AR118" s="60"/>
    </row>
    <row r="119" spans="36:44" x14ac:dyDescent="0.3">
      <c r="AJ119" s="54">
        <v>25</v>
      </c>
      <c r="AK119" s="55" t="s">
        <v>1303</v>
      </c>
      <c r="AM119" s="51" t="str">
        <f t="shared" si="4"/>
        <v>25-03</v>
      </c>
      <c r="AQ119" s="60"/>
      <c r="AR119" s="60"/>
    </row>
    <row r="120" spans="36:44" x14ac:dyDescent="0.3">
      <c r="AJ120" s="54">
        <v>25</v>
      </c>
      <c r="AK120" s="54">
        <v>99</v>
      </c>
      <c r="AM120" s="51" t="str">
        <f t="shared" si="4"/>
        <v>25-99</v>
      </c>
      <c r="AQ120" s="60"/>
      <c r="AR120" s="60"/>
    </row>
    <row r="121" spans="36:44" x14ac:dyDescent="0.3">
      <c r="AJ121" s="54">
        <v>26</v>
      </c>
      <c r="AK121" s="55" t="s">
        <v>1301</v>
      </c>
      <c r="AM121" s="51" t="str">
        <f t="shared" si="4"/>
        <v>26-01</v>
      </c>
      <c r="AQ121" s="60"/>
      <c r="AR121" s="60"/>
    </row>
    <row r="122" spans="36:44" x14ac:dyDescent="0.3">
      <c r="AJ122" s="54">
        <v>26</v>
      </c>
      <c r="AK122" s="55" t="s">
        <v>1302</v>
      </c>
      <c r="AM122" s="51" t="str">
        <f t="shared" si="4"/>
        <v>26-02</v>
      </c>
      <c r="AQ122" s="60"/>
      <c r="AR122" s="60"/>
    </row>
    <row r="123" spans="36:44" x14ac:dyDescent="0.3">
      <c r="AJ123" s="54">
        <v>26</v>
      </c>
      <c r="AK123" s="55" t="s">
        <v>1303</v>
      </c>
      <c r="AM123" s="51" t="str">
        <f t="shared" si="4"/>
        <v>26-03</v>
      </c>
      <c r="AQ123" s="60"/>
      <c r="AR123" s="60"/>
    </row>
    <row r="124" spans="36:44" x14ac:dyDescent="0.3">
      <c r="AJ124" s="54">
        <v>26</v>
      </c>
      <c r="AK124" s="55" t="s">
        <v>1304</v>
      </c>
      <c r="AM124" s="51" t="str">
        <f t="shared" si="4"/>
        <v>26-04</v>
      </c>
      <c r="AQ124" s="60"/>
      <c r="AR124" s="60"/>
    </row>
    <row r="125" spans="36:44" x14ac:dyDescent="0.3">
      <c r="AJ125" s="54">
        <v>27</v>
      </c>
      <c r="AM125" s="59">
        <f>AJ125</f>
        <v>27</v>
      </c>
      <c r="AQ125" s="60"/>
      <c r="AR125" s="60"/>
    </row>
    <row r="126" spans="36:44" x14ac:dyDescent="0.3">
      <c r="AJ126" s="54">
        <v>28</v>
      </c>
      <c r="AM126" s="59">
        <f>AJ126</f>
        <v>28</v>
      </c>
      <c r="AQ126" s="60"/>
      <c r="AR126" s="60"/>
    </row>
    <row r="127" spans="36:44" x14ac:dyDescent="0.3">
      <c r="AJ127" s="54">
        <v>29</v>
      </c>
      <c r="AK127" s="55" t="s">
        <v>1301</v>
      </c>
      <c r="AM127" s="51" t="str">
        <f t="shared" ref="AM127:AM163" si="5">AJ127&amp;"-"&amp;AK127</f>
        <v>29-01</v>
      </c>
      <c r="AQ127" s="60"/>
      <c r="AR127" s="60"/>
    </row>
    <row r="128" spans="36:44" x14ac:dyDescent="0.3">
      <c r="AJ128" s="54">
        <v>29</v>
      </c>
      <c r="AK128" s="55" t="s">
        <v>1302</v>
      </c>
      <c r="AM128" s="51" t="str">
        <f t="shared" si="5"/>
        <v>29-02</v>
      </c>
      <c r="AQ128" s="60"/>
      <c r="AR128" s="60"/>
    </row>
    <row r="129" spans="36:44" x14ac:dyDescent="0.3">
      <c r="AJ129" s="54">
        <v>29</v>
      </c>
      <c r="AK129" s="55" t="s">
        <v>1303</v>
      </c>
      <c r="AM129" s="51" t="str">
        <f t="shared" si="5"/>
        <v>29-03</v>
      </c>
      <c r="AQ129" s="60"/>
      <c r="AR129" s="60"/>
    </row>
    <row r="130" spans="36:44" x14ac:dyDescent="0.3">
      <c r="AJ130" s="54">
        <v>29</v>
      </c>
      <c r="AK130" s="55" t="s">
        <v>1304</v>
      </c>
      <c r="AM130" s="51" t="str">
        <f t="shared" si="5"/>
        <v>29-04</v>
      </c>
      <c r="AQ130" s="60"/>
      <c r="AR130" s="60"/>
    </row>
    <row r="131" spans="36:44" x14ac:dyDescent="0.3">
      <c r="AJ131" s="54">
        <v>29</v>
      </c>
      <c r="AK131" s="55" t="s">
        <v>1305</v>
      </c>
      <c r="AM131" s="51" t="str">
        <f t="shared" si="5"/>
        <v>29-05</v>
      </c>
      <c r="AQ131" s="60"/>
      <c r="AR131" s="60"/>
    </row>
    <row r="132" spans="36:44" x14ac:dyDescent="0.3">
      <c r="AJ132" s="54">
        <v>29</v>
      </c>
      <c r="AK132" s="55" t="s">
        <v>1296</v>
      </c>
      <c r="AM132" s="51" t="str">
        <f t="shared" si="5"/>
        <v>29-06</v>
      </c>
      <c r="AQ132" s="60"/>
      <c r="AR132" s="60"/>
    </row>
    <row r="133" spans="36:44" x14ac:dyDescent="0.3">
      <c r="AJ133" s="54">
        <v>29</v>
      </c>
      <c r="AK133" s="55" t="s">
        <v>1297</v>
      </c>
      <c r="AM133" s="51" t="str">
        <f t="shared" si="5"/>
        <v>29-07</v>
      </c>
      <c r="AQ133" s="60"/>
      <c r="AR133" s="60"/>
    </row>
    <row r="134" spans="36:44" x14ac:dyDescent="0.3">
      <c r="AJ134" s="54">
        <v>29</v>
      </c>
      <c r="AK134" s="54">
        <v>99</v>
      </c>
      <c r="AM134" s="51" t="str">
        <f t="shared" si="5"/>
        <v>29-99</v>
      </c>
      <c r="AQ134" s="60"/>
      <c r="AR134" s="60"/>
    </row>
    <row r="135" spans="36:44" x14ac:dyDescent="0.3">
      <c r="AJ135" s="54">
        <v>30</v>
      </c>
      <c r="AK135" s="55" t="s">
        <v>1301</v>
      </c>
      <c r="AM135" s="51" t="str">
        <f t="shared" si="5"/>
        <v>30-01</v>
      </c>
      <c r="AQ135" s="60"/>
      <c r="AR135" s="60"/>
    </row>
    <row r="136" spans="36:44" x14ac:dyDescent="0.3">
      <c r="AJ136" s="54">
        <v>30</v>
      </c>
      <c r="AK136" s="55" t="s">
        <v>1302</v>
      </c>
      <c r="AM136" s="51" t="str">
        <f t="shared" si="5"/>
        <v>30-02</v>
      </c>
      <c r="AQ136" s="60"/>
      <c r="AR136" s="60"/>
    </row>
    <row r="137" spans="36:44" x14ac:dyDescent="0.3">
      <c r="AJ137" s="54">
        <v>30</v>
      </c>
      <c r="AK137" s="55" t="s">
        <v>1303</v>
      </c>
      <c r="AM137" s="51" t="str">
        <f t="shared" si="5"/>
        <v>30-03</v>
      </c>
      <c r="AQ137" s="60"/>
      <c r="AR137" s="60"/>
    </row>
    <row r="138" spans="36:44" x14ac:dyDescent="0.3">
      <c r="AJ138" s="54">
        <v>30</v>
      </c>
      <c r="AK138" s="54">
        <v>99</v>
      </c>
      <c r="AM138" s="51" t="str">
        <f t="shared" si="5"/>
        <v>30-99</v>
      </c>
      <c r="AQ138" s="60"/>
      <c r="AR138" s="60"/>
    </row>
    <row r="139" spans="36:44" x14ac:dyDescent="0.3">
      <c r="AJ139" s="54">
        <v>31</v>
      </c>
      <c r="AK139" s="55" t="s">
        <v>1301</v>
      </c>
      <c r="AM139" s="51" t="str">
        <f t="shared" si="5"/>
        <v>31-01</v>
      </c>
      <c r="AQ139" s="60"/>
      <c r="AR139" s="60"/>
    </row>
    <row r="140" spans="36:44" x14ac:dyDescent="0.3">
      <c r="AJ140" s="54">
        <v>31</v>
      </c>
      <c r="AK140" s="55" t="s">
        <v>1302</v>
      </c>
      <c r="AM140" s="51" t="str">
        <f t="shared" si="5"/>
        <v>31-02</v>
      </c>
      <c r="AQ140" s="60"/>
      <c r="AR140" s="60"/>
    </row>
    <row r="141" spans="36:44" x14ac:dyDescent="0.3">
      <c r="AJ141" s="54">
        <v>31</v>
      </c>
      <c r="AK141" s="55" t="s">
        <v>1303</v>
      </c>
      <c r="AM141" s="51" t="str">
        <f t="shared" si="5"/>
        <v>31-03</v>
      </c>
      <c r="AQ141" s="60"/>
      <c r="AR141" s="60"/>
    </row>
    <row r="142" spans="36:44" x14ac:dyDescent="0.3">
      <c r="AJ142" s="54">
        <v>32</v>
      </c>
      <c r="AK142" s="54" t="s">
        <v>1301</v>
      </c>
      <c r="AM142" s="51" t="str">
        <f t="shared" si="5"/>
        <v>32-01</v>
      </c>
      <c r="AQ142" s="60"/>
      <c r="AR142" s="60"/>
    </row>
    <row r="143" spans="36:44" x14ac:dyDescent="0.3">
      <c r="AJ143" s="54">
        <v>32</v>
      </c>
      <c r="AK143" s="54" t="s">
        <v>1302</v>
      </c>
      <c r="AM143" s="51" t="str">
        <f t="shared" si="5"/>
        <v>32-02</v>
      </c>
      <c r="AQ143" s="60"/>
      <c r="AR143" s="60"/>
    </row>
    <row r="144" spans="36:44" x14ac:dyDescent="0.3">
      <c r="AJ144" s="54">
        <v>32</v>
      </c>
      <c r="AK144" s="54" t="s">
        <v>1303</v>
      </c>
      <c r="AM144" s="51" t="str">
        <f t="shared" si="5"/>
        <v>32-03</v>
      </c>
      <c r="AQ144" s="60"/>
      <c r="AR144" s="60"/>
    </row>
    <row r="145" spans="36:44" x14ac:dyDescent="0.3">
      <c r="AJ145" s="54">
        <v>32</v>
      </c>
      <c r="AK145" s="54" t="s">
        <v>1304</v>
      </c>
      <c r="AM145" s="51" t="str">
        <f t="shared" si="5"/>
        <v>32-04</v>
      </c>
      <c r="AQ145" s="60"/>
      <c r="AR145" s="60"/>
    </row>
    <row r="146" spans="36:44" x14ac:dyDescent="0.3">
      <c r="AJ146" s="54">
        <v>32</v>
      </c>
      <c r="AK146" s="54" t="s">
        <v>1305</v>
      </c>
      <c r="AM146" s="51" t="str">
        <f t="shared" si="5"/>
        <v>32-05</v>
      </c>
      <c r="AQ146" s="60"/>
      <c r="AR146" s="60"/>
    </row>
    <row r="147" spans="36:44" x14ac:dyDescent="0.3">
      <c r="AJ147" s="54">
        <v>32</v>
      </c>
      <c r="AK147" s="54" t="s">
        <v>1296</v>
      </c>
      <c r="AM147" s="51" t="str">
        <f t="shared" si="5"/>
        <v>32-06</v>
      </c>
    </row>
    <row r="148" spans="36:44" x14ac:dyDescent="0.3">
      <c r="AJ148" s="54">
        <v>32</v>
      </c>
      <c r="AK148" s="54" t="s">
        <v>1297</v>
      </c>
      <c r="AM148" s="51" t="str">
        <f t="shared" si="5"/>
        <v>32-07</v>
      </c>
    </row>
    <row r="149" spans="36:44" x14ac:dyDescent="0.3">
      <c r="AJ149" s="54">
        <v>32</v>
      </c>
      <c r="AK149" s="55" t="s">
        <v>1306</v>
      </c>
      <c r="AM149" s="51" t="str">
        <f t="shared" si="5"/>
        <v>32-09</v>
      </c>
    </row>
    <row r="150" spans="36:44" x14ac:dyDescent="0.3">
      <c r="AJ150" s="54">
        <v>33</v>
      </c>
      <c r="AK150" s="54" t="s">
        <v>1301</v>
      </c>
      <c r="AM150" s="51" t="str">
        <f t="shared" si="5"/>
        <v>33-01</v>
      </c>
    </row>
    <row r="151" spans="36:44" x14ac:dyDescent="0.3">
      <c r="AJ151" s="54">
        <v>33</v>
      </c>
      <c r="AK151" s="54" t="s">
        <v>1302</v>
      </c>
      <c r="AM151" s="51" t="str">
        <f t="shared" si="5"/>
        <v>33-02</v>
      </c>
    </row>
    <row r="152" spans="36:44" x14ac:dyDescent="0.3">
      <c r="AJ152" s="54">
        <v>33</v>
      </c>
      <c r="AK152" s="54" t="s">
        <v>1303</v>
      </c>
      <c r="AM152" s="51" t="str">
        <f t="shared" si="5"/>
        <v>33-03</v>
      </c>
    </row>
    <row r="153" spans="36:44" x14ac:dyDescent="0.3">
      <c r="AJ153" s="54">
        <v>33</v>
      </c>
      <c r="AK153" s="54" t="s">
        <v>1304</v>
      </c>
      <c r="AM153" s="51" t="str">
        <f t="shared" si="5"/>
        <v>33-04</v>
      </c>
    </row>
    <row r="154" spans="36:44" x14ac:dyDescent="0.3">
      <c r="AJ154" s="54">
        <v>33</v>
      </c>
      <c r="AK154" s="54" t="s">
        <v>1305</v>
      </c>
      <c r="AM154" s="51" t="str">
        <f t="shared" si="5"/>
        <v>33-05</v>
      </c>
    </row>
    <row r="155" spans="36:44" x14ac:dyDescent="0.3">
      <c r="AJ155" s="54">
        <v>33</v>
      </c>
      <c r="AK155" s="54" t="s">
        <v>1296</v>
      </c>
      <c r="AM155" s="51" t="str">
        <f t="shared" si="5"/>
        <v>33-06</v>
      </c>
    </row>
    <row r="156" spans="36:44" x14ac:dyDescent="0.3">
      <c r="AJ156" s="54">
        <v>33</v>
      </c>
      <c r="AK156" s="54" t="s">
        <v>1297</v>
      </c>
      <c r="AM156" s="51" t="str">
        <f t="shared" si="5"/>
        <v>33-07</v>
      </c>
    </row>
    <row r="157" spans="36:44" x14ac:dyDescent="0.3">
      <c r="AJ157" s="54">
        <v>34</v>
      </c>
      <c r="AK157" s="54" t="s">
        <v>1301</v>
      </c>
      <c r="AM157" s="51" t="str">
        <f t="shared" si="5"/>
        <v>34-01</v>
      </c>
    </row>
    <row r="158" spans="36:44" x14ac:dyDescent="0.3">
      <c r="AJ158" s="54">
        <v>34</v>
      </c>
      <c r="AK158" s="54" t="s">
        <v>1302</v>
      </c>
      <c r="AM158" s="51" t="str">
        <f t="shared" si="5"/>
        <v>34-02</v>
      </c>
    </row>
    <row r="159" spans="36:44" x14ac:dyDescent="0.3">
      <c r="AJ159" s="54">
        <v>34</v>
      </c>
      <c r="AK159" s="54" t="s">
        <v>1303</v>
      </c>
      <c r="AM159" s="51" t="str">
        <f t="shared" si="5"/>
        <v>34-03</v>
      </c>
    </row>
    <row r="160" spans="36:44" x14ac:dyDescent="0.3">
      <c r="AJ160" s="54">
        <v>34</v>
      </c>
      <c r="AK160" s="54" t="s">
        <v>1304</v>
      </c>
      <c r="AM160" s="51" t="str">
        <f t="shared" si="5"/>
        <v>34-04</v>
      </c>
    </row>
    <row r="161" spans="36:39" x14ac:dyDescent="0.3">
      <c r="AJ161" s="54">
        <v>34</v>
      </c>
      <c r="AK161" s="54" t="s">
        <v>1305</v>
      </c>
      <c r="AM161" s="51" t="str">
        <f t="shared" si="5"/>
        <v>34-05</v>
      </c>
    </row>
    <row r="162" spans="36:39" x14ac:dyDescent="0.3">
      <c r="AJ162" s="54">
        <v>34</v>
      </c>
      <c r="AK162" s="54" t="s">
        <v>1296</v>
      </c>
      <c r="AM162" s="51" t="str">
        <f t="shared" si="5"/>
        <v>34-06</v>
      </c>
    </row>
    <row r="163" spans="36:39" x14ac:dyDescent="0.3">
      <c r="AJ163" s="54">
        <v>34</v>
      </c>
      <c r="AK163" s="54" t="s">
        <v>1297</v>
      </c>
      <c r="AM163" s="51" t="str">
        <f t="shared" si="5"/>
        <v>34-07</v>
      </c>
    </row>
    <row r="164" spans="36:39" x14ac:dyDescent="0.3">
      <c r="AJ164" s="54">
        <v>35</v>
      </c>
      <c r="AM164" s="59">
        <f>AJ164</f>
        <v>35</v>
      </c>
    </row>
    <row r="165" spans="36:39" x14ac:dyDescent="0.3">
      <c r="AM165" s="56" t="s">
        <v>776</v>
      </c>
    </row>
  </sheetData>
  <sheetProtection password="CC57" sheet="1" objects="1" scenarios="1" selectLockedCells="1" selectUnlockedCells="1"/>
  <mergeCells count="1">
    <mergeCell ref="AJ1:A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132</vt:i4>
      </vt:variant>
    </vt:vector>
  </HeadingPairs>
  <TitlesOfParts>
    <vt:vector size="136" baseType="lpstr">
      <vt:lpstr>Sumarios</vt:lpstr>
      <vt:lpstr>decrip_sumarios</vt:lpstr>
      <vt:lpstr>Instituciones</vt:lpstr>
      <vt:lpstr>Listas</vt:lpstr>
      <vt:lpstr>AGRICULTURA</vt:lpstr>
      <vt:lpstr>años</vt:lpstr>
      <vt:lpstr>años_experiencia</vt:lpstr>
      <vt:lpstr>Autoridades_C</vt:lpstr>
      <vt:lpstr>BIENES_NACIONALES</vt:lpstr>
      <vt:lpstr>CARABINEROS_DE_CHILE</vt:lpstr>
      <vt:lpstr>causal</vt:lpstr>
      <vt:lpstr>clase_pasaje</vt:lpstr>
      <vt:lpstr>CLASIF_CONTRAT</vt:lpstr>
      <vt:lpstr>clasificacion_compra</vt:lpstr>
      <vt:lpstr>Cometido_comisión</vt:lpstr>
      <vt:lpstr>COMPRA_CONTR</vt:lpstr>
      <vt:lpstr>CORPORACIÓN_DE_FOMENTO_DE_LA_PRODUCCIÓN</vt:lpstr>
      <vt:lpstr>CULTURAS_LAS_ARTES_Y_EL_PATRIMONIO_CULTURAL</vt:lpstr>
      <vt:lpstr>DEFENSA_NACIONAL</vt:lpstr>
      <vt:lpstr>DEPORTE</vt:lpstr>
      <vt:lpstr>DESARROLLO_SOCIAL_Y_FAMILIA</vt:lpstr>
      <vt:lpstr>destinacion_vehiculo</vt:lpstr>
      <vt:lpstr>DIAS_CORRIDOS</vt:lpstr>
      <vt:lpstr>DIRECCIÓN_DE_EDUCACIÓN_PÚBLICA</vt:lpstr>
      <vt:lpstr>DIRECCIÓN_DE_PREVISIÓN_DE_CARABINEROS_DE_CHILE</vt:lpstr>
      <vt:lpstr>ECONOMÍA_FOMENTO_Y_TURISMO</vt:lpstr>
      <vt:lpstr>EDUCACIÓN</vt:lpstr>
      <vt:lpstr>empresas_estado</vt:lpstr>
      <vt:lpstr>ENERGÍA</vt:lpstr>
      <vt:lpstr>estado_licencia</vt:lpstr>
      <vt:lpstr>estado_licitacion</vt:lpstr>
      <vt:lpstr>Estado_sumario</vt:lpstr>
      <vt:lpstr>Fecha_contrato</vt:lpstr>
      <vt:lpstr>HACIENDA</vt:lpstr>
      <vt:lpstr>horas_vuelo</vt:lpstr>
      <vt:lpstr>INTERIOR_Y_SEGURIDAD_PÚBLICA</vt:lpstr>
      <vt:lpstr>item_presup_publicidad</vt:lpstr>
      <vt:lpstr>JUSTICIA</vt:lpstr>
      <vt:lpstr>mecanismo_compra</vt:lpstr>
      <vt:lpstr>MEDIO_AMBIENTE</vt:lpstr>
      <vt:lpstr>MINERÍA</vt:lpstr>
      <vt:lpstr>Ministerio</vt:lpstr>
      <vt:lpstr>motivo_sumario</vt:lpstr>
      <vt:lpstr>MUJER_Y_LA_EQUIDAD_DE_GÉNERO</vt:lpstr>
      <vt:lpstr>naturaleza_vehiculo</vt:lpstr>
      <vt:lpstr>nivel_academico</vt:lpstr>
      <vt:lpstr>OBRAS_PÚBLICAS</vt:lpstr>
      <vt:lpstr>opinion_auditor</vt:lpstr>
      <vt:lpstr>ordena_invest</vt:lpstr>
      <vt:lpstr>periodicidad_bitacora</vt:lpstr>
      <vt:lpstr>periodo_contrato</vt:lpstr>
      <vt:lpstr>PRESIDENCIA_DE_LA_REPÚBLICA</vt:lpstr>
      <vt:lpstr>programacion_cometido</vt:lpstr>
      <vt:lpstr>REGION</vt:lpstr>
      <vt:lpstr>RELACIONES_EXTERIORES</vt:lpstr>
      <vt:lpstr>respuesta_checklist</vt:lpstr>
      <vt:lpstr>resultados_revision_gastos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si_no</vt:lpstr>
      <vt:lpstr>SI_NO_NA</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SUBT_CONTRATOS</vt:lpstr>
      <vt:lpstr>Subt_Item</vt:lpstr>
      <vt:lpstr>SUBT_PRES</vt:lpstr>
      <vt:lpstr>SUBT_SUBS</vt:lpstr>
      <vt:lpstr>SUBT_TRANF</vt:lpstr>
      <vt:lpstr>tipo_declaracion_pendiente</vt:lpstr>
      <vt:lpstr>TIPO_DOC</vt:lpstr>
      <vt:lpstr>tipo_gasto_publicidad</vt:lpstr>
      <vt:lpstr>tipo_gasto_representacion</vt:lpstr>
      <vt:lpstr>tipo_institucion</vt:lpstr>
      <vt:lpstr>tipo_pasaje</vt:lpstr>
      <vt:lpstr>Tipo_Sumario</vt:lpstr>
      <vt:lpstr>TIPO_VEHICULO</vt:lpstr>
      <vt:lpstr>TRABAJO_Y_PREVISIÓN_SOCIAL</vt:lpstr>
      <vt:lpstr>TRANSPORTES_Y_TELECOMUNICACIONES</vt:lpstr>
      <vt:lpstr>USA_DISCO_FISCAL</vt:lpstr>
      <vt:lpstr>Vigencia_contrato</vt:lpstr>
      <vt:lpstr>VIVIENDA_Y_URBANISMO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Monica Beatriz Smith Guerrero</cp:lastModifiedBy>
  <cp:lastPrinted>2021-01-18T15:25:58Z</cp:lastPrinted>
  <dcterms:created xsi:type="dcterms:W3CDTF">2012-12-05T23:12:02Z</dcterms:created>
  <dcterms:modified xsi:type="dcterms:W3CDTF">2022-03-04T18:14:06Z</dcterms:modified>
</cp:coreProperties>
</file>