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tables/table9.xml" ContentType="application/vnd.openxmlformats-officedocument.spreadsheetml.table+xml"/>
  <Override PartName="/xl/drawings/drawing12.xml" ContentType="application/vnd.openxmlformats-officedocument.drawing+xml"/>
  <Override PartName="/xl/tables/table10.xml" ContentType="application/vnd.openxmlformats-officedocument.spreadsheetml.table+xml"/>
  <Override PartName="/xl/drawings/drawing13.xml" ContentType="application/vnd.openxmlformats-officedocument.drawing+xml"/>
  <Override PartName="/xl/tables/table11.xml" ContentType="application/vnd.openxmlformats-officedocument.spreadsheetml.table+xml"/>
  <Override PartName="/xl/drawings/drawing14.xml" ContentType="application/vnd.openxmlformats-officedocument.drawing+xml"/>
  <Override PartName="/xl/tables/table12.xml" ContentType="application/vnd.openxmlformats-officedocument.spreadsheetml.table+xml"/>
  <Override PartName="/xl/drawings/drawing15.xml" ContentType="application/vnd.openxmlformats-officedocument.drawing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unozc\Downloads\"/>
    </mc:Choice>
  </mc:AlternateContent>
  <xr:revisionPtr revIDLastSave="0" documentId="13_ncr:1_{ACF95BE0-770E-4D52-AD26-7B2E26D15CD7}" xr6:coauthVersionLast="47" xr6:coauthVersionMax="47" xr10:uidLastSave="{00000000-0000-0000-0000-000000000000}"/>
  <bookViews>
    <workbookView xWindow="-120" yWindow="-120" windowWidth="24240" windowHeight="13140" tabRatio="852" firstSheet="5" activeTab="8" xr2:uid="{00000000-000D-0000-FFFF-FFFF00000000}"/>
  </bookViews>
  <sheets>
    <sheet name="INDICE" sheetId="13" r:id="rId1"/>
    <sheet name="LINKS" sheetId="26" r:id="rId2"/>
    <sheet name="I. e) Programas y proyectos" sheetId="1" r:id="rId3"/>
    <sheet name="I. f) Programas y proyectos (2" sheetId="28" r:id="rId4"/>
    <sheet name="I. j) licitaciones prep.- pend." sheetId="2" r:id="rId5"/>
    <sheet name="II. b) Escalafón, ascensos" sheetId="3" r:id="rId6"/>
    <sheet name="III. a) cuentas corrientes" sheetId="4" r:id="rId7"/>
    <sheet name="III. b) Activos financieros" sheetId="5" r:id="rId8"/>
    <sheet name="III. c) Fondos internos" sheetId="6" r:id="rId9"/>
    <sheet name="III. e) Anticipo de fondos" sheetId="7" r:id="rId10"/>
    <sheet name="IV. a) Inventario" sheetId="8" r:id="rId11"/>
    <sheet name="IV. a.1)Sist. Informacion " sheetId="27" r:id="rId12"/>
    <sheet name="IV. b) Vehículos" sheetId="9" r:id="rId13"/>
    <sheet name="IV. d) Emergencias" sheetId="10" r:id="rId14"/>
    <sheet name="IV. e) Contratos" sheetId="11" r:id="rId15"/>
    <sheet name="VI. a) Partes" sheetId="12" r:id="rId16"/>
    <sheet name="X. Otros Antecedentes" sheetId="25" r:id="rId17"/>
  </sheets>
  <definedNames>
    <definedName name="_xlnm._FilterDatabase" localSheetId="9" hidden="1">'III. e) Anticipo de fondos'!$A$259:$J$263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82" i="7" l="1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12" i="12"/>
  <c r="A11" i="12"/>
  <c r="A10" i="12"/>
  <c r="A9" i="12"/>
  <c r="A8" i="12"/>
  <c r="A7" i="12"/>
  <c r="A6" i="12"/>
  <c r="A5" i="12"/>
  <c r="A4" i="12"/>
  <c r="A3" i="12"/>
  <c r="A12" i="11"/>
  <c r="A11" i="11"/>
  <c r="A10" i="11"/>
  <c r="A9" i="11"/>
  <c r="A8" i="11"/>
  <c r="A7" i="11"/>
  <c r="A6" i="11"/>
  <c r="A5" i="11"/>
  <c r="A4" i="11"/>
  <c r="A3" i="11"/>
  <c r="A12" i="10"/>
  <c r="A11" i="10"/>
  <c r="A10" i="10"/>
  <c r="A9" i="10"/>
  <c r="A8" i="10"/>
  <c r="A7" i="10"/>
  <c r="A6" i="10"/>
  <c r="A5" i="10"/>
  <c r="A4" i="10"/>
  <c r="A3" i="10"/>
  <c r="A12" i="9"/>
  <c r="A11" i="9"/>
  <c r="A10" i="9"/>
  <c r="A9" i="9"/>
  <c r="A8" i="9"/>
  <c r="A7" i="9"/>
  <c r="A6" i="9"/>
  <c r="A5" i="9"/>
  <c r="A4" i="9"/>
  <c r="A3" i="9"/>
  <c r="A12" i="8"/>
  <c r="A11" i="8"/>
  <c r="A10" i="8"/>
  <c r="A9" i="8"/>
  <c r="A8" i="8"/>
  <c r="A7" i="8"/>
  <c r="A6" i="8"/>
  <c r="A5" i="8"/>
  <c r="A4" i="8"/>
  <c r="A3" i="8"/>
  <c r="A11" i="7"/>
  <c r="A10" i="7"/>
  <c r="A9" i="7"/>
  <c r="A8" i="7"/>
  <c r="A7" i="7"/>
  <c r="A6" i="7"/>
  <c r="A5" i="7"/>
  <c r="A4" i="7"/>
  <c r="A3" i="7"/>
  <c r="A12" i="6"/>
  <c r="A11" i="6"/>
  <c r="A10" i="6"/>
  <c r="A9" i="6"/>
  <c r="A8" i="6"/>
  <c r="A7" i="6"/>
  <c r="A6" i="6"/>
  <c r="A5" i="6"/>
  <c r="A4" i="6"/>
  <c r="A3" i="6"/>
  <c r="A12" i="5"/>
  <c r="A11" i="5"/>
  <c r="A10" i="5"/>
  <c r="A9" i="5"/>
  <c r="A8" i="5"/>
  <c r="A7" i="5"/>
  <c r="A6" i="5"/>
  <c r="A5" i="5"/>
  <c r="A4" i="5"/>
  <c r="A3" i="5"/>
  <c r="A11" i="4"/>
  <c r="A10" i="4"/>
  <c r="A9" i="4"/>
  <c r="A8" i="4"/>
  <c r="A7" i="4"/>
  <c r="A6" i="4"/>
  <c r="A5" i="4"/>
  <c r="A4" i="4"/>
  <c r="A3" i="4"/>
  <c r="A12" i="3"/>
  <c r="A11" i="3"/>
  <c r="A10" i="3"/>
  <c r="A9" i="3"/>
  <c r="A8" i="3"/>
  <c r="A7" i="3"/>
  <c r="A6" i="3"/>
  <c r="A5" i="3"/>
  <c r="A4" i="3"/>
  <c r="A3" i="3"/>
  <c r="A12" i="2"/>
  <c r="A11" i="2"/>
  <c r="A10" i="2"/>
  <c r="A9" i="2"/>
  <c r="A8" i="2"/>
  <c r="A7" i="2"/>
  <c r="A6" i="2"/>
  <c r="A5" i="2"/>
  <c r="A4" i="2"/>
  <c r="A3" i="2"/>
</calcChain>
</file>

<file path=xl/sharedStrings.xml><?xml version="1.0" encoding="utf-8"?>
<sst xmlns="http://schemas.openxmlformats.org/spreadsheetml/2006/main" count="1304" uniqueCount="464">
  <si>
    <t>N°</t>
  </si>
  <si>
    <r>
      <t>e)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Programas y/o proyectos en preparación</t>
    </r>
  </si>
  <si>
    <r>
      <t>j)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Nómina de licitaciones en preparación y pendientes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</si>
  <si>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Escalafón, ascensos y nombramientos en trámite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</si>
  <si>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cuentas corrientes del Servicio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</si>
  <si>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los activos financieros, señalando los documentos por cobrar, inversiones financieras, acciones, entre otros.</t>
    </r>
  </si>
  <si>
    <r>
      <t>c)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El estado de los fondos internos a rendir, indicando el nombre del cuentandante, tipo de fondo interno a rendir, monto autorizado, monto gastado y detalle de lo gastado cuando corresponda</t>
    </r>
  </si>
  <si>
    <r>
      <t>e)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anticipo de fondos concedidos a funcionarios/as y a proveedores.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</si>
  <si>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Registro de bienes muebles e inmuebles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</si>
  <si>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vehículos propios o entregados en comodato</t>
    </r>
  </si>
  <si>
    <r>
      <t>e)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contratos con sus respectivos montos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</si>
  <si>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Listado de documentos numerados y recibidos por la Oficina de Partes al 31 de diciembre, pendientes de contestar.</t>
    </r>
  </si>
  <si>
    <t>Programas y Proyectos</t>
  </si>
  <si>
    <t>Licitaciones en preparacion o pendientes</t>
  </si>
  <si>
    <t>Escalafon, ascensos, nombramientos</t>
  </si>
  <si>
    <t>Cuentas Corrientes</t>
  </si>
  <si>
    <t>Activos Financieros</t>
  </si>
  <si>
    <t>Fondos internos a rendir</t>
  </si>
  <si>
    <t>Anticipo de Fondos</t>
  </si>
  <si>
    <t>Inventarios</t>
  </si>
  <si>
    <t>Vehiculos</t>
  </si>
  <si>
    <t>Productos para Emergencias</t>
  </si>
  <si>
    <t>Nómina de Contratos</t>
  </si>
  <si>
    <t>Documentos pendientes Of. Partes</t>
  </si>
  <si>
    <t>Otros Antecedentes relevantes</t>
  </si>
  <si>
    <t>REQUERIMIENTO</t>
  </si>
  <si>
    <t>DOCUMENTACION A ENTREGAR</t>
  </si>
  <si>
    <t>(1) Nombre asignado al programa o proyecto en preparación</t>
  </si>
  <si>
    <t>(6) Fecha estimada (mes-año) de término del programa o proyecto. Formato MM-AAAA</t>
  </si>
  <si>
    <t>Cargo del responsable de la información</t>
  </si>
  <si>
    <t>Nombre del responsable de la información</t>
  </si>
  <si>
    <t>Fuente de Información</t>
  </si>
  <si>
    <r>
      <t>I.</t>
    </r>
    <r>
      <rPr>
        <b/>
        <sz val="12"/>
        <color theme="1"/>
        <rFont val="Times New Roman"/>
        <family val="1"/>
      </rPr>
      <t xml:space="preserve">                   </t>
    </r>
    <r>
      <rPr>
        <b/>
        <sz val="12"/>
        <color theme="1"/>
        <rFont val="Calibri"/>
        <family val="2"/>
        <scheme val="minor"/>
      </rPr>
      <t>ENTREGA PROGRAMÁTICA Y DE GESTIÓN</t>
    </r>
  </si>
  <si>
    <r>
      <t>II.</t>
    </r>
    <r>
      <rPr>
        <b/>
        <sz val="12"/>
        <color theme="1"/>
        <rFont val="Times New Roman"/>
        <family val="1"/>
      </rPr>
      <t xml:space="preserve">                 </t>
    </r>
    <r>
      <rPr>
        <b/>
        <sz val="12"/>
        <color theme="1"/>
        <rFont val="Calibri"/>
        <family val="2"/>
        <scheme val="minor"/>
      </rPr>
      <t>ENTREGA AREA DE PERSONAL</t>
    </r>
  </si>
  <si>
    <r>
      <t>VI.</t>
    </r>
    <r>
      <rPr>
        <b/>
        <sz val="12"/>
        <color theme="1"/>
        <rFont val="Times New Roman"/>
        <family val="1"/>
      </rPr>
      <t xml:space="preserve">              </t>
    </r>
    <r>
      <rPr>
        <b/>
        <sz val="12"/>
        <color theme="1"/>
        <rFont val="Calibri"/>
        <family val="2"/>
        <scheme val="minor"/>
      </rPr>
      <t>ENTREGA AREA ADMINISTRATIVA</t>
    </r>
  </si>
  <si>
    <t>ID 
(1)</t>
  </si>
  <si>
    <t>Nombre licitación 
(2)</t>
  </si>
  <si>
    <t>División/Subdirección 
(3)</t>
  </si>
  <si>
    <t>Estado de licitación 
(4)</t>
  </si>
  <si>
    <t>Monto en $ 
(5)</t>
  </si>
  <si>
    <t>(1) ID licitación, si corresponde</t>
  </si>
  <si>
    <t>(2) Nombre de la licitación</t>
  </si>
  <si>
    <t>(4) En preparación/ guardada/ publicada/ adjudicada sin contrato</t>
  </si>
  <si>
    <t>(5) Monto en pesos que se estima utilizar para la ejecución del proyecto o programa</t>
  </si>
  <si>
    <t>(3)División o Subdirección asociada al proyecto</t>
  </si>
  <si>
    <t>Fecha ingreso 
(6)</t>
  </si>
  <si>
    <t>Estado 
(7)</t>
  </si>
  <si>
    <t>N° cuenta corriente 
(1)</t>
  </si>
  <si>
    <t>Banco 
(2)</t>
  </si>
  <si>
    <t>Nombre persona con firma autorizada 
(3)</t>
  </si>
  <si>
    <t>RUT 
(4)</t>
  </si>
  <si>
    <t>DV 
(4)</t>
  </si>
  <si>
    <t>Resolución 
(6)</t>
  </si>
  <si>
    <t>DV 
(5)</t>
  </si>
  <si>
    <t>Fecha inicio autorización 
(7)</t>
  </si>
  <si>
    <t>(1) Número de cuenta corriente</t>
  </si>
  <si>
    <t>(2) Banco en que está la cuenta corriente</t>
  </si>
  <si>
    <t>(3) Nombre del /la funcionario/a cuya firma está autorizada para firmar los documentos bancarios</t>
  </si>
  <si>
    <t>(4) RUT del fucionario/a autorizado. Sólo números y sin dígito verificador</t>
  </si>
  <si>
    <t>(5) Dígito verificador del RUT</t>
  </si>
  <si>
    <t>(6) N° de resolución mediante la cual se autoriza la firma de documentos</t>
  </si>
  <si>
    <t>(7) Fecha de inicio de la autorización de la firma</t>
  </si>
  <si>
    <t>(1) Documento por cobrar, inversión financiera u otro</t>
  </si>
  <si>
    <t>(2) Identificación del deudor</t>
  </si>
  <si>
    <t>(3) RUT del Deudor</t>
  </si>
  <si>
    <t>(4) Dígito verificador del RUT</t>
  </si>
  <si>
    <t>(5) Descripción del activo</t>
  </si>
  <si>
    <t>(6) Total en pesos del valor monetario del activoumentos</t>
  </si>
  <si>
    <t>Cargo cuentadante 
(1)</t>
  </si>
  <si>
    <t>Nombre cuentadante
(2)</t>
  </si>
  <si>
    <t>RUT
(3)</t>
  </si>
  <si>
    <t>Monto autorizado 
(5)</t>
  </si>
  <si>
    <t>Monto Gastado 
(6)</t>
  </si>
  <si>
    <t>Detalle de lo gastado 
(7)</t>
  </si>
  <si>
    <t>Observaciones 
(8)</t>
  </si>
  <si>
    <t>(1) Cargo del funcionario cuentadante</t>
  </si>
  <si>
    <t>(2) Identificación del cuentadante</t>
  </si>
  <si>
    <t>(3) RUT del cuentadante</t>
  </si>
  <si>
    <t>(5) Monto en pesos otorgado para gasto</t>
  </si>
  <si>
    <t>(6) Total en pesos gastdo por el cuentadante</t>
  </si>
  <si>
    <t>(7) Descripción del gasto realizado</t>
  </si>
  <si>
    <t>(8) Generalidades respecto a los fondos a rendir</t>
  </si>
  <si>
    <t>Receptor
(1)</t>
  </si>
  <si>
    <t>Nombre o razón social receptor
(2)</t>
  </si>
  <si>
    <t>DV
(4)</t>
  </si>
  <si>
    <t>Monto
(5)</t>
  </si>
  <si>
    <t>Fecha 
(7)</t>
  </si>
  <si>
    <t>(1) Tipo de receptor del anticipo: funcionario o proveedor</t>
  </si>
  <si>
    <t>(2) Identificación del receptor</t>
  </si>
  <si>
    <t>(3) RUT del receptor</t>
  </si>
  <si>
    <t>(5) Monto en pesos otorgado</t>
  </si>
  <si>
    <t>(6) Motivo para dar anticipo</t>
  </si>
  <si>
    <t>(7) Fecha de realización del anticipo</t>
  </si>
  <si>
    <t>(1) Tipo de activo, según lista desplegable</t>
  </si>
  <si>
    <t>(2) Descripción del bien</t>
  </si>
  <si>
    <t>(3) Lugar donde se ubica el bien</t>
  </si>
  <si>
    <t>(4) N° asignado, de acuerdo a registros de inventario</t>
  </si>
  <si>
    <t>(5) Monto en pesos del valor del bien</t>
  </si>
  <si>
    <t>(6) Ingrese el Rol del bien, en caso que corresponda</t>
  </si>
  <si>
    <t>Tipo de activo
(1)</t>
  </si>
  <si>
    <t>Detalle
(2)</t>
  </si>
  <si>
    <t>Ubicación 
(3)</t>
  </si>
  <si>
    <t>N° inventario 
(4)</t>
  </si>
  <si>
    <t>Rol
(6)</t>
  </si>
  <si>
    <t>(1) Tipo de vehículo (automóvil, camioneta, station wagon, etc.)</t>
  </si>
  <si>
    <t>(2) Marca del vehículo</t>
  </si>
  <si>
    <t>(3) Modelo del vehículo</t>
  </si>
  <si>
    <t>(4) Patente del Vehículo</t>
  </si>
  <si>
    <t>Identificación de la especie
(1)</t>
  </si>
  <si>
    <t>Marca
(2)</t>
  </si>
  <si>
    <t>Modelo
(3)</t>
  </si>
  <si>
    <t>Patente
(4)</t>
  </si>
  <si>
    <t>Condición jurídica
(5)</t>
  </si>
  <si>
    <t>Condición física
(6)</t>
  </si>
  <si>
    <t>Destinación
(7)</t>
  </si>
  <si>
    <t>Ubicación
(8)</t>
  </si>
  <si>
    <t>(5) Condición juridica del vehícuo, de acuerdo a lista desplegable</t>
  </si>
  <si>
    <t>(6) Condición fisica del vehícuo, de acuerdo a lista desplegable</t>
  </si>
  <si>
    <t>(7) Dependencia a la cual fue asignado el vehículo (Ej. SEREMI, Subdirección, División, etc.)</t>
  </si>
  <si>
    <t>(8) Lugar físico donde se encuentra el vehículo (ej. Laboratorio de la SEREMI, Subdirección, División, etc.)</t>
  </si>
  <si>
    <t>Código de inventario
(2)</t>
  </si>
  <si>
    <t>Ubicación
(3)</t>
  </si>
  <si>
    <t>Detalle 
(4)</t>
  </si>
  <si>
    <t>(1) Tipo de artículo (ej. desfibrilador, teléfono satelital, etc)</t>
  </si>
  <si>
    <t>(2) Código asignado por inventario a la especie</t>
  </si>
  <si>
    <t>(3) Lugar donde se ubica la especie</t>
  </si>
  <si>
    <t>(4) Información de la especie</t>
  </si>
  <si>
    <t>Tipo de contrato
(1)</t>
  </si>
  <si>
    <t>N° Resolución
(2)</t>
  </si>
  <si>
    <t>Fecha resolución
(3)</t>
  </si>
  <si>
    <t>Monto mensual
(4)</t>
  </si>
  <si>
    <t>Monto total
(5)</t>
  </si>
  <si>
    <t>Vigencia
(6)</t>
  </si>
  <si>
    <t>Garantías
(8)</t>
  </si>
  <si>
    <t>Nombre o razón social
(9)</t>
  </si>
  <si>
    <t>RUT
(10)</t>
  </si>
  <si>
    <t>DV 
(11)</t>
  </si>
  <si>
    <t>(1) Tipo de contrato suscrito, de acuerdo a lista desplegable</t>
  </si>
  <si>
    <t>(2) N° de resolución aprobatoria del contrato</t>
  </si>
  <si>
    <t>(3) Fecha de la resolución de aprobación del contrato</t>
  </si>
  <si>
    <t>(4) Monto de pago mensual del contrato en miles de pesos</t>
  </si>
  <si>
    <t>(5) Monto total del contrato en miles de pesos</t>
  </si>
  <si>
    <t>(6) Señale la vigncia, en meses, del contrato</t>
  </si>
  <si>
    <t>(7) Señale si el contrato tiene cláusula de renovación automática (si/no)</t>
  </si>
  <si>
    <t>(8) Señale si hay garantías asociadas al contrato (si/no)</t>
  </si>
  <si>
    <t>(9) Nombre o razón social del proveedor/contratado</t>
  </si>
  <si>
    <t>(10) RUT del proveedor/contratado</t>
  </si>
  <si>
    <t>(11) Dígito verificador del RUT</t>
  </si>
  <si>
    <t>(1) Señale el Nombre del documento individualizado</t>
  </si>
  <si>
    <t>(2) Señale si es interno o externo el documento</t>
  </si>
  <si>
    <t>(3) Registre la fecha de ingeso del documento</t>
  </si>
  <si>
    <t>(4) Señale el estado del documento dentro del sistema SISDOC</t>
  </si>
  <si>
    <t>Nombre del documento
(1)</t>
  </si>
  <si>
    <t>Interno o externo
(2)</t>
  </si>
  <si>
    <t>Fecha de ingreso
(3)</t>
  </si>
  <si>
    <t>Estado
(4)</t>
  </si>
  <si>
    <t>Tipo de antecedente
(1)</t>
  </si>
  <si>
    <t>Resolución asociada
(2)</t>
  </si>
  <si>
    <t>Explicación de la relevancia
(3)</t>
  </si>
  <si>
    <t>Tipo de respaldo o Link
(4)</t>
  </si>
  <si>
    <t>(1) Señale el tipo de antecedente (Ej: Sumario sanitario, Balance de Gestión, Informes de gestión relevantes, etc.)</t>
  </si>
  <si>
    <t>(3) Explicar brevemente la relevancia del antecedente para la gestión del servicio</t>
  </si>
  <si>
    <t>(4) Señale el tipo de respaldo que se enviará o escriba la dirección URL del documento en el caso que se encuentre en una fuente externa (gobierno transparente)</t>
  </si>
  <si>
    <t>(2)Indique el N° de documento asociado</t>
  </si>
  <si>
    <r>
      <t>III.</t>
    </r>
    <r>
      <rPr>
        <b/>
        <sz val="12"/>
        <color theme="1"/>
        <rFont val="Times New Roman"/>
        <family val="1"/>
      </rPr>
      <t xml:space="preserve">              </t>
    </r>
    <r>
      <rPr>
        <b/>
        <sz val="12"/>
        <color theme="1"/>
        <rFont val="Calibri"/>
        <family val="2"/>
        <scheme val="minor"/>
      </rPr>
      <t>ENTREGA AREA FINANCIERA</t>
    </r>
  </si>
  <si>
    <r>
      <t>IV.</t>
    </r>
    <r>
      <rPr>
        <b/>
        <sz val="12"/>
        <color theme="1"/>
        <rFont val="Times New Roman"/>
        <family val="1"/>
      </rPr>
      <t xml:space="preserve">              </t>
    </r>
    <r>
      <rPr>
        <b/>
        <sz val="12"/>
        <color theme="1"/>
        <rFont val="Calibri"/>
        <family val="2"/>
        <scheme val="minor"/>
      </rPr>
      <t>ENTREGA AREA INVENTARIO</t>
    </r>
  </si>
  <si>
    <r>
      <t>X.</t>
    </r>
    <r>
      <rPr>
        <b/>
        <sz val="12"/>
        <color theme="1"/>
        <rFont val="Times New Roman"/>
        <family val="1"/>
      </rPr>
      <t xml:space="preserve">                </t>
    </r>
    <r>
      <rPr>
        <b/>
        <sz val="12"/>
        <color theme="1"/>
        <rFont val="Calibri"/>
        <family val="2"/>
        <scheme val="minor"/>
      </rPr>
      <t>OTROS ANTECEDENTES</t>
    </r>
  </si>
  <si>
    <r>
      <t xml:space="preserve">Nómina de licitaciones en preparación y pendientes
</t>
    </r>
    <r>
      <rPr>
        <b/>
        <sz val="11"/>
        <color theme="1"/>
        <rFont val="Calibri"/>
        <family val="2"/>
        <scheme val="minor"/>
      </rPr>
      <t>Esta tabla debe contener el listado de licitaciones en preparación (información de cada división) y las que están en algún estado de trámite en Mercado público al 31 de diciembre</t>
    </r>
  </si>
  <si>
    <r>
      <t xml:space="preserve">Escalafón, ascensos y nombramientos en trámite.
</t>
    </r>
    <r>
      <rPr>
        <b/>
        <sz val="11"/>
        <color theme="1"/>
        <rFont val="Calibri"/>
        <family val="2"/>
        <scheme val="minor"/>
      </rPr>
      <t>Esta tabla debe contener el listado de personas cuyo ascenso o nombramiento esté en trámite al 31 de diciembre</t>
    </r>
  </si>
  <si>
    <r>
      <t xml:space="preserve">Cuentas corrientes del servicio
</t>
    </r>
    <r>
      <rPr>
        <b/>
        <sz val="11"/>
        <color theme="1"/>
        <rFont val="Calibri"/>
        <family val="2"/>
        <scheme val="minor"/>
      </rPr>
      <t>Esta tabla debe contener el listado de cuentas corrientes con los firmantes autorizados al 31 de diciembre</t>
    </r>
  </si>
  <si>
    <r>
      <t xml:space="preserve">Activos financieros
</t>
    </r>
    <r>
      <rPr>
        <b/>
        <sz val="11"/>
        <color theme="1"/>
        <rFont val="Calibri"/>
        <family val="2"/>
        <scheme val="minor"/>
      </rPr>
      <t>Esta tabla debe contener el listado de activos financieros, de acuerdo al catastro del 31 de diciembre</t>
    </r>
  </si>
  <si>
    <r>
      <t xml:space="preserve">Fondos internos a rendir
</t>
    </r>
    <r>
      <rPr>
        <b/>
        <sz val="11"/>
        <color theme="1"/>
        <rFont val="Calibri"/>
        <family val="2"/>
        <scheme val="minor"/>
      </rPr>
      <t>Esta tabla debe contener el listado de fondos internos a rendir por funcionarios, de acuerdo al catastro del 31 de diciembre</t>
    </r>
  </si>
  <si>
    <r>
      <t xml:space="preserve">Anticipo de fondos
</t>
    </r>
    <r>
      <rPr>
        <b/>
        <sz val="11"/>
        <color theme="1"/>
        <rFont val="Calibri"/>
        <family val="2"/>
        <scheme val="minor"/>
      </rPr>
      <t>Esta tabla debe contener el listado de anticipo de fondos, tanto a funcionarios como a proveedores, de acuerdo al catastro del 31 de diciembre</t>
    </r>
  </si>
  <si>
    <r>
      <t xml:space="preserve">Bienes muebles e inmuebles
</t>
    </r>
    <r>
      <rPr>
        <b/>
        <sz val="11"/>
        <color theme="1"/>
        <rFont val="Calibri"/>
        <family val="2"/>
        <scheme val="minor"/>
      </rPr>
      <t>Esta tabla debe contener datos del inventario, de acuerdo al catastro del 31 de diciembre</t>
    </r>
  </si>
  <si>
    <r>
      <t xml:space="preserve">Vehículos propios o entregados en comodato
</t>
    </r>
    <r>
      <rPr>
        <b/>
        <sz val="11"/>
        <color theme="1"/>
        <rFont val="Calibri"/>
        <family val="2"/>
        <scheme val="minor"/>
      </rPr>
      <t>Esta tabla debe contener el listado de vehículos, de acuerdo al catastro del 31 de diciembre, junto a sus datos solicitados</t>
    </r>
  </si>
  <si>
    <r>
      <t xml:space="preserve">Productos para atender emergencias
</t>
    </r>
    <r>
      <rPr>
        <b/>
        <sz val="11"/>
        <color theme="1"/>
        <rFont val="Calibri"/>
        <family val="2"/>
        <scheme val="minor"/>
      </rPr>
      <t>Esta tabla debe contener el listado de elementos para emergencias, de acuerdo al catastro del 31 de diciembre, junto a sus datos solicitados</t>
    </r>
  </si>
  <si>
    <r>
      <t xml:space="preserve">Contratos vigentes (Subtítulo 22)
</t>
    </r>
    <r>
      <rPr>
        <b/>
        <sz val="11"/>
        <color theme="1"/>
        <rFont val="Calibri"/>
        <family val="2"/>
        <scheme val="minor"/>
      </rPr>
      <t>Esta tabla debe contener el listado de contratos vigentes al 31 de diciembre, junto a sus datos solicitados</t>
    </r>
  </si>
  <si>
    <t>Tipo activo
(1)</t>
  </si>
  <si>
    <t>Deudor
(2)</t>
  </si>
  <si>
    <t>Detalle
(5)</t>
  </si>
  <si>
    <t>Monto
(6)</t>
  </si>
  <si>
    <t>Renovación
(7)</t>
  </si>
  <si>
    <t>Motivo 
(6)</t>
  </si>
  <si>
    <t>Glosario</t>
  </si>
  <si>
    <t xml:space="preserve"> Planta
(1)</t>
  </si>
  <si>
    <t>RUT
(2)</t>
  </si>
  <si>
    <t>DV 
(3)</t>
  </si>
  <si>
    <t>Nombre 
(4)</t>
  </si>
  <si>
    <t>Dependencia 
(5)</t>
  </si>
  <si>
    <t>Grado actual 
(6)</t>
  </si>
  <si>
    <t>(1) Planta: Directivos, Profesionales, Tecnicos, Administrativos y Auxiliares</t>
  </si>
  <si>
    <t>(2) RUT del fucionario/a. Sólo números y sin dígito verificador</t>
  </si>
  <si>
    <t>(3) Dígito verificador del RUT</t>
  </si>
  <si>
    <t>(4) Nombre del /la funcionario/a</t>
  </si>
  <si>
    <t>(5) SEREMI, División o Subdirección a la que pertenece el funcionario/a</t>
  </si>
  <si>
    <t>(6) Grado en que se encuentra el funcionario/a</t>
  </si>
  <si>
    <t>(7) Fecha de ingreso a la institución</t>
  </si>
  <si>
    <t>(8) En proceso de promoción o nombramiento en trámite</t>
  </si>
  <si>
    <r>
      <t xml:space="preserve">Documentos pendientes de contestar
</t>
    </r>
    <r>
      <rPr>
        <b/>
        <sz val="11"/>
        <color theme="1"/>
        <rFont val="Calibri"/>
        <family val="2"/>
        <scheme val="minor"/>
      </rPr>
      <t>Esta tabla debe contener el listado de documentos ingresados y pendientes de cerrar al 31 de diciembre</t>
    </r>
  </si>
  <si>
    <r>
      <t xml:space="preserve">Otros antecedentes relevantes para el Servicio
</t>
    </r>
    <r>
      <rPr>
        <b/>
        <sz val="11"/>
        <color theme="1"/>
        <rFont val="Calibri"/>
        <family val="2"/>
        <scheme val="minor"/>
      </rPr>
      <t>Esta tabla debe contener el listado de antecedentes que el servicio considere relevantes de exponer al 31 de diciembre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</si>
  <si>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Ley Orgánica institucional</t>
    </r>
  </si>
  <si>
    <r>
      <t>c)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Organigrama Institucional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</si>
  <si>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Cumplimiento de objetivos institucionales</t>
    </r>
  </si>
  <si>
    <r>
      <t>f)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Nómina de comités interministeriales en que participa el Ministerio</t>
    </r>
  </si>
  <si>
    <r>
      <t>g)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publicaciones relevantes efectuadas de competencia del Servicio.</t>
    </r>
  </si>
  <si>
    <r>
      <t>h)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compromisos internacionales y/o participaciones comprometidas en foros internacionales</t>
    </r>
  </si>
  <si>
    <t>Link</t>
  </si>
  <si>
    <t>Nómina Comités</t>
  </si>
  <si>
    <t>Nómina Publicaciones</t>
  </si>
  <si>
    <t>Nómina Compromisos Internacionales</t>
  </si>
  <si>
    <t>Balance de logros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</si>
  <si>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Personal del Servicio</t>
    </r>
  </si>
  <si>
    <t>a.1) Conciliaciones bancarias al 31 de diciembre o adjuntar formato disponible</t>
  </si>
  <si>
    <t>Conciliaciones Bancarias</t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</si>
  <si>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Copia del último informe de contabilidad gubernamental, remitido a la CGR.</t>
    </r>
  </si>
  <si>
    <r>
      <t>c)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Nómina de artículos de escritorio, materiales fungibles y otros en stock.</t>
    </r>
  </si>
  <si>
    <t>Articulos de escritorio</t>
  </si>
  <si>
    <r>
      <t>V.</t>
    </r>
    <r>
      <rPr>
        <b/>
        <sz val="12"/>
        <color theme="1"/>
        <rFont val="Times New Roman"/>
        <family val="1"/>
      </rPr>
      <t xml:space="preserve">                </t>
    </r>
    <r>
      <rPr>
        <b/>
        <sz val="12"/>
        <color theme="1"/>
        <rFont val="Calibri"/>
        <family val="2"/>
        <scheme val="minor"/>
      </rPr>
      <t>ENTREGA AREA LEGAL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</si>
  <si>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Estado de tramitación de documentos que deben ser tomados de razón en Contraloría</t>
    </r>
  </si>
  <si>
    <t>Estado de tramitación de documentos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</si>
  <si>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proyectos de ley en tramitación</t>
    </r>
  </si>
  <si>
    <t>Proyectos de Ley en tramitación</t>
  </si>
  <si>
    <r>
      <t>c)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Listado de juicios pendientes</t>
    </r>
  </si>
  <si>
    <t>Juicios pendientes</t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</si>
  <si>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Listado de Sumarios o Investigaciones sumarias en desarrollo</t>
    </r>
  </si>
  <si>
    <t>Sumarios en desarrollo</t>
  </si>
  <si>
    <r>
      <t>e)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Requerimientos de información o respuestas pendientes a organismos contralores (Contraloría, Consejo para la Transparencia, Ministerio Público, etc.)</t>
    </r>
  </si>
  <si>
    <t>Nómina de Requerimientos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</si>
  <si>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Convenios de colaboración vigentes que mantenga la institución</t>
    </r>
  </si>
  <si>
    <r>
      <t>VII.</t>
    </r>
    <r>
      <rPr>
        <b/>
        <sz val="12"/>
        <color theme="1"/>
        <rFont val="Times New Roman"/>
        <family val="1"/>
      </rPr>
      <t xml:space="preserve">           </t>
    </r>
    <r>
      <rPr>
        <b/>
        <sz val="12"/>
        <color theme="1"/>
        <rFont val="Calibri"/>
        <family val="2"/>
        <scheme val="minor"/>
      </rPr>
      <t>ENTREGA AREA AUDITORIA INTERNA</t>
    </r>
  </si>
  <si>
    <r>
      <t>VIII.</t>
    </r>
    <r>
      <rPr>
        <b/>
        <sz val="12"/>
        <color theme="1"/>
        <rFont val="Times New Roman"/>
        <family val="1"/>
      </rPr>
      <t xml:space="preserve">         </t>
    </r>
    <r>
      <rPr>
        <b/>
        <sz val="12"/>
        <color theme="1"/>
        <rFont val="Calibri"/>
        <family val="2"/>
        <scheme val="minor"/>
      </rPr>
      <t>INSTANCIAS DE PARTICIPACIÓN CIUDADANA</t>
    </r>
  </si>
  <si>
    <t xml:space="preserve"> Link al sitio de transparencia activa del servicio,  sección “Participación ciudadana”</t>
  </si>
  <si>
    <r>
      <t>IX.</t>
    </r>
    <r>
      <rPr>
        <b/>
        <sz val="12"/>
        <color theme="1"/>
        <rFont val="Times New Roman"/>
        <family val="1"/>
      </rPr>
      <t xml:space="preserve">              </t>
    </r>
    <r>
      <rPr>
        <b/>
        <sz val="12"/>
        <color theme="1"/>
        <rFont val="Calibri"/>
        <family val="2"/>
        <scheme val="minor"/>
      </rPr>
      <t>BIBLIOTECA DIGITAL DEL GOBIERNO DE CHILE</t>
    </r>
  </si>
  <si>
    <t>AREA DE ENTREGA</t>
  </si>
  <si>
    <t>Señalar Dirección URL</t>
  </si>
  <si>
    <t>DESCRIPCIÓN</t>
  </si>
  <si>
    <r>
      <t>I.</t>
    </r>
    <r>
      <rPr>
        <b/>
        <sz val="11"/>
        <color theme="1"/>
        <rFont val="Times New Roman"/>
        <family val="1"/>
      </rPr>
      <t xml:space="preserve">                   </t>
    </r>
    <r>
      <rPr>
        <b/>
        <sz val="11"/>
        <color theme="1"/>
        <rFont val="Calibri"/>
        <family val="2"/>
        <scheme val="minor"/>
      </rPr>
      <t>ENTREGA PROGRAMÁTICA Y DE GESTIÓN</t>
    </r>
  </si>
  <si>
    <r>
      <t>a)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Ley Orgánica institucional</t>
    </r>
  </si>
  <si>
    <t>Corresponde a Link al sitio de transparencia activa del servicio,  sección “Marco normativo aplicable”</t>
  </si>
  <si>
    <t>Corresponde a Link a Formulario A1 “Definiciones Estratégicas” en sitio web DIPRES</t>
  </si>
  <si>
    <r>
      <t>c)</t>
    </r>
    <r>
      <rPr>
        <sz val="11"/>
        <color theme="1"/>
        <rFont val="Times New Roman"/>
        <family val="1"/>
      </rPr>
      <t>     </t>
    </r>
    <r>
      <rPr>
        <sz val="11"/>
        <color theme="1"/>
        <rFont val="Calibri"/>
        <family val="2"/>
        <scheme val="minor"/>
      </rPr>
      <t>Organigrama Institucional</t>
    </r>
  </si>
  <si>
    <t xml:space="preserve">Corresponde a Link al sitio de transparencia activa del servicio, sección “Diagrama de la estructura orgánica”.  </t>
  </si>
  <si>
    <r>
      <t>d)</t>
    </r>
    <r>
      <rPr>
        <sz val="11"/>
        <color theme="1"/>
        <rFont val="Times New Roman"/>
        <family val="1"/>
      </rPr>
      <t>     </t>
    </r>
    <r>
      <rPr>
        <sz val="11"/>
        <color theme="1"/>
        <rFont val="Calibri"/>
        <family val="2"/>
        <scheme val="minor"/>
      </rPr>
      <t>Cumplimiento de objetivos institucionales</t>
    </r>
  </si>
  <si>
    <t>Corresponde a Link a banner “Compromisos de Gestión Institucional”, en sitio web del servicio.</t>
  </si>
  <si>
    <t>Corresponde a Link a ejecución presupuestaria trimestral del Servicio en página web en DIPRES y presupuesto aprobado 2018</t>
  </si>
  <si>
    <r>
      <t>II.</t>
    </r>
    <r>
      <rPr>
        <b/>
        <sz val="11"/>
        <color theme="1"/>
        <rFont val="Times New Roman"/>
        <family val="1"/>
      </rPr>
      <t xml:space="preserve">                 </t>
    </r>
    <r>
      <rPr>
        <b/>
        <sz val="11"/>
        <color theme="1"/>
        <rFont val="Calibri"/>
        <family val="2"/>
        <scheme val="minor"/>
      </rPr>
      <t>ENTREGA AREA DE PERSONAL</t>
    </r>
  </si>
  <si>
    <r>
      <t>a)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Personal del Servicio</t>
    </r>
  </si>
  <si>
    <t>Corresponde a Link al sitio de transparencia activa del servicio, sección “Dotación de personal”</t>
  </si>
  <si>
    <t>Adjuntar archivo informes, extensión pdf</t>
  </si>
  <si>
    <r>
      <t>VI.</t>
    </r>
    <r>
      <rPr>
        <b/>
        <sz val="11"/>
        <color theme="1"/>
        <rFont val="Times New Roman"/>
        <family val="1"/>
      </rPr>
      <t xml:space="preserve">              </t>
    </r>
    <r>
      <rPr>
        <b/>
        <sz val="11"/>
        <color theme="1"/>
        <rFont val="Calibri"/>
        <family val="2"/>
        <scheme val="minor"/>
      </rPr>
      <t>ENTREGA AREA ADMINISTRATIVA</t>
    </r>
  </si>
  <si>
    <r>
      <t>b)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Convenios de colaboración vigentes que mantenga la institución</t>
    </r>
  </si>
  <si>
    <t>Corresponde a Link al sitio de transparencia activa del servicio, sección “Actos con efecto sobre terceros”</t>
  </si>
  <si>
    <t>Archivo con Resolución aprobatoria plan 2018</t>
  </si>
  <si>
    <r>
      <t>VIII.</t>
    </r>
    <r>
      <rPr>
        <b/>
        <sz val="11"/>
        <color theme="1"/>
        <rFont val="Times New Roman"/>
        <family val="1"/>
      </rPr>
      <t xml:space="preserve">         </t>
    </r>
    <r>
      <rPr>
        <b/>
        <sz val="11"/>
        <color theme="1"/>
        <rFont val="Calibri"/>
        <family val="2"/>
        <scheme val="minor"/>
      </rPr>
      <t>INSTANCIAS DE PARTICIPACIÓN CIUDADANA</t>
    </r>
  </si>
  <si>
    <t>Corresponde a Link al sitio de transparencia activa del servicio, sección “Participación ciudadana”</t>
  </si>
  <si>
    <r>
      <t>IX.</t>
    </r>
    <r>
      <rPr>
        <b/>
        <sz val="11"/>
        <color theme="1"/>
        <rFont val="Times New Roman"/>
        <family val="1"/>
      </rPr>
      <t xml:space="preserve">              </t>
    </r>
    <r>
      <rPr>
        <b/>
        <sz val="11"/>
        <color theme="1"/>
        <rFont val="Calibri"/>
        <family val="2"/>
        <scheme val="minor"/>
      </rPr>
      <t>BIBLIOTECA DIGITAL DEL GOBIERNO DE CHILE</t>
    </r>
  </si>
  <si>
    <t xml:space="preserve">http://biblioteca.digital.gob.cl/ </t>
  </si>
  <si>
    <t>Cargar en la plataforma http://biblioteca.digital.gob.cl/ solo los informes finales y que además estén en formato digital (no documentos escaneados)</t>
  </si>
  <si>
    <r>
      <t>X.</t>
    </r>
    <r>
      <rPr>
        <b/>
        <sz val="11"/>
        <color theme="1"/>
        <rFont val="Times New Roman"/>
        <family val="1"/>
      </rPr>
      <t xml:space="preserve">                </t>
    </r>
    <r>
      <rPr>
        <b/>
        <sz val="11"/>
        <color theme="1"/>
        <rFont val="Calibri"/>
        <family val="2"/>
        <scheme val="minor"/>
      </rPr>
      <t>OTROS ANTECEDENTES</t>
    </r>
  </si>
  <si>
    <t>Agregar archivo o dirección electrónica con otros antecedentes que la Institución considere relevantes de los 4 años de gestión y necesarios de agregar</t>
  </si>
  <si>
    <t>(1) Se deberá completar planilla adicional con el detalle de la información requerida</t>
  </si>
  <si>
    <t>PLANILLA ADICIONAL 
(1)</t>
  </si>
  <si>
    <t>SI</t>
  </si>
  <si>
    <t>Minsal - Departamento de Auditoria Ministerial</t>
  </si>
  <si>
    <t>Catastro sistemas de información vigentes y en funcionamiento</t>
  </si>
  <si>
    <t>Obligatorio</t>
  </si>
  <si>
    <t>Opcional</t>
  </si>
  <si>
    <t>Sigla del Sistema</t>
  </si>
  <si>
    <t>Nombre del Sistema</t>
  </si>
  <si>
    <t>Descripción del Sistema</t>
  </si>
  <si>
    <t>División Departamento Unidad o Área Involucrada</t>
  </si>
  <si>
    <t>Tipo de Desarrollo (Interno/externo/Compra de Servicio/Otro)</t>
  </si>
  <si>
    <t>Proveedor de servicio desarrollo</t>
  </si>
  <si>
    <t>Administración Infraestructura (Interna/Externa)</t>
  </si>
  <si>
    <t>Proveedor de Servicio Infraestructura</t>
  </si>
  <si>
    <t>Interopera con otras plataformas (Si-No)</t>
  </si>
  <si>
    <t>Considera Mantención evolutiva (si/no)</t>
  </si>
  <si>
    <t>Mentención evolutiva (Interna/Externa)</t>
  </si>
  <si>
    <t>Proveedor de servicio Mantencion Evolutiva</t>
  </si>
  <si>
    <t>Criticidad respecto al negocio (Alta-Media-Baja)</t>
  </si>
  <si>
    <t>Criticidad respecto Costos Asociados (Alta-Media-Baja)</t>
  </si>
  <si>
    <t>Estado Administrativo-Financiero del Proyecto (Convenio Vigente-Convenio Vencido-Trato directo/Licitación publicada- Trato Directo/Licitación desierta - Otro Especificar)</t>
  </si>
  <si>
    <t>Presupuesto Anual aproximado del proyecto</t>
  </si>
  <si>
    <t>Existencia de contratos anexos asociados al sistema (si/no) (especificar)</t>
  </si>
  <si>
    <t>Sistema Operativo (Aplicación)</t>
  </si>
  <si>
    <t>Servidor de SO</t>
  </si>
  <si>
    <t>Base de datos</t>
  </si>
  <si>
    <t>Servidor de BD</t>
  </si>
  <si>
    <t>Versionamiento (Si/No)</t>
  </si>
  <si>
    <t>Ambientes (DEV/QA/PRO)</t>
  </si>
  <si>
    <t>a.1) Sistemas de información utilizados</t>
  </si>
  <si>
    <t xml:space="preserve">Sistemas de Información </t>
  </si>
  <si>
    <t>Actores interoperabilidad
(Entidad/Sistemas)</t>
  </si>
  <si>
    <t>En curso</t>
  </si>
  <si>
    <t>En preparación</t>
  </si>
  <si>
    <t>Identificación Presupuestaria</t>
  </si>
  <si>
    <t>Partida</t>
  </si>
  <si>
    <t>Capitulo</t>
  </si>
  <si>
    <t>Programa</t>
  </si>
  <si>
    <t>Subtitulo</t>
  </si>
  <si>
    <t>Objetivo General y Breve descripción del programa</t>
  </si>
  <si>
    <t>Nombre programa/proyecto (1)</t>
  </si>
  <si>
    <t>Estado del programa (2)</t>
  </si>
  <si>
    <t>(2) Señalar la etapa en que se encuentra el proyecto, de acuerdo al seguimiento del programa/proyecto</t>
  </si>
  <si>
    <t>Unidad responsable del programa (División/Subdirección)(3)</t>
  </si>
  <si>
    <t>(3) Sigla de la División o Subdirección a la cual pertenece el proyecto (ej. DIPRECE)</t>
  </si>
  <si>
    <t>(4) Indicar cual es la cobertura o población objetivo del programa y/o proyecto (ej. Población nacional)</t>
  </si>
  <si>
    <t>Cobertura/ Población objetivo (4)</t>
  </si>
  <si>
    <t>(5) Fecha estimada (mes-año) de inicio del programa o proyecto. Formato MM-AAAA</t>
  </si>
  <si>
    <t>Fecha de término del programa (6)</t>
  </si>
  <si>
    <t>Fecha de inicio del programa (5)</t>
  </si>
  <si>
    <t>INSTRUCTIVO TRASPASO DIGITAL DE GOBIERNO AÑO 2022, MINSEGPRES</t>
  </si>
  <si>
    <r>
      <t>f)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Programas y/o proyectos en ejecución</t>
    </r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</si>
  <si>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Misión institucional y objetivos estratégicos 2022</t>
    </r>
  </si>
  <si>
    <r>
      <t>i)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Grado de ejecución presupuestaria 2021 y presupuesto aprobado 2022</t>
    </r>
  </si>
  <si>
    <r>
      <t>k)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Balance de logros en objetivos estratégicos y acciones del periodo 2018-2022 y experiencias relevantes de gestión.</t>
    </r>
  </si>
  <si>
    <r>
      <t>d)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Nómina de productos para atender emergencias cuando corresponda, incluidos aquellos incorporados para prevenir la pandemia</t>
    </r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</si>
  <si>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Plan anual de auditoria año 2022 aprobado por la Dirección del Servicio respectivo.</t>
    </r>
  </si>
  <si>
    <r>
      <t>b)</t>
    </r>
    <r>
      <rPr>
        <sz val="11"/>
        <color theme="1"/>
        <rFont val="Times New Roman"/>
        <family val="1"/>
      </rPr>
      <t>     </t>
    </r>
    <r>
      <rPr>
        <sz val="11"/>
        <color theme="1"/>
        <rFont val="Calibri"/>
        <family val="2"/>
        <scheme val="minor"/>
      </rPr>
      <t>Misión institucional y objetivos estratégicos 2022</t>
    </r>
  </si>
  <si>
    <r>
      <t>i)</t>
    </r>
    <r>
      <rPr>
        <sz val="11"/>
        <color theme="1"/>
        <rFont val="Times New Roman"/>
        <family val="1"/>
      </rPr>
      <t>     </t>
    </r>
    <r>
      <rPr>
        <sz val="11"/>
        <color theme="1"/>
        <rFont val="Calibri"/>
        <family val="2"/>
        <scheme val="minor"/>
      </rPr>
      <t>Grado de ejecución presupuestaria 2018 y presupuesto aprobado 2022</t>
    </r>
  </si>
  <si>
    <r>
      <t xml:space="preserve">Programas y proyectos en preparación.
</t>
    </r>
    <r>
      <rPr>
        <b/>
        <sz val="11"/>
        <color theme="1"/>
        <rFont val="Calibri"/>
        <family val="2"/>
        <scheme val="minor"/>
      </rPr>
      <t>Esta tabla debe contener la información del programa y/o proyecto en preparación (incorporado dentro del presupuesto 2022) al 31 de diciembre. Para cada Item se deberá completar la tabla.</t>
    </r>
  </si>
  <si>
    <r>
      <t xml:space="preserve">Programas y proyectos en ejecución
</t>
    </r>
    <r>
      <rPr>
        <b/>
        <sz val="11"/>
        <color theme="1"/>
        <rFont val="Calibri"/>
        <family val="2"/>
        <scheme val="minor"/>
      </rPr>
      <t>Esta tabla debe contener la información del programa y/o proyecto en preparación (incorporado dentro del presupuesto 2022) al 31 de diciembre. Para cada Item se deberá completar la tabla.</t>
    </r>
  </si>
  <si>
    <t>ESTADO</t>
  </si>
  <si>
    <t>ARIELA FIGUEROA VARGAS</t>
  </si>
  <si>
    <t>ANDREA HIDALGO PEREZ</t>
  </si>
  <si>
    <t>CARLOS MUÑOZ CASTRO</t>
  </si>
  <si>
    <t>ANGELICA SOTO LOYOLA</t>
  </si>
  <si>
    <t>ANGELICA SANTANDER ORTIZ</t>
  </si>
  <si>
    <t>HELMUT RIVERA POBLETE</t>
  </si>
  <si>
    <t>PROVEEDOR</t>
  </si>
  <si>
    <t>FUNCIONARIO</t>
  </si>
  <si>
    <t>Anticipos a Proveedores</t>
  </si>
  <si>
    <t>Fondos Fijos</t>
  </si>
  <si>
    <t>Anticipos de Viaticos Nacionales</t>
  </si>
  <si>
    <t>Anticipos de Viaticos Extranjeros</t>
  </si>
  <si>
    <t>Anticipos De Sueldo</t>
  </si>
  <si>
    <t>SOC CONCESIONARIA VESPUCIO NORTE EXPRESS S A</t>
  </si>
  <si>
    <t>ENEL DISTRIBUCION CHILE S.A.</t>
  </si>
  <si>
    <t>SOCIEDAD CONCESIONARIA COSTANERA NORTE S A</t>
  </si>
  <si>
    <t>RUTA DEL MAIPO SOCIEDAD CONCESIONARIA S.A.</t>
  </si>
  <si>
    <t>CENTRAL DE ABASTECIMIENTO DEL SISTEMA NACIONAL DE</t>
  </si>
  <si>
    <t>SOCIEDAD CONCESIONARIA AUTOPISTA NUEVA VESPUCIO SUR S.</t>
  </si>
  <si>
    <t>BANCO DEL ESTADO DE CHILE</t>
  </si>
  <si>
    <t>SOC CONCESIONARIA AUTOPISTA CENTRAL S A</t>
  </si>
  <si>
    <t>DISPOSITIVOS MÉDICOS SPA</t>
  </si>
  <si>
    <t>EXPRINTER S A DE VIAJES Y CAMBIOS</t>
  </si>
  <si>
    <t>SOC CONCESIONARIA AUTOPISTA DEL ACONCAGUA S A</t>
  </si>
  <si>
    <t>TNT EXPRESS CHILE LIMITADA</t>
  </si>
  <si>
    <t>INMOBILIARIA RENTAS II SPA</t>
  </si>
  <si>
    <t>INGENIERIA &amp; GESTION DE NEGOCIOS LIMITADA</t>
  </si>
  <si>
    <t>CLAUDIO  ALEJANDRO VALLEJOS HERRERA</t>
  </si>
  <si>
    <t>TRAVEL SECURITY S.A.</t>
  </si>
  <si>
    <t>MAGALY ANGELICA BASCUR ORTEGA</t>
  </si>
  <si>
    <t>PATRICIA ELIANA HERNÁNDEZ CÁRCAMO</t>
  </si>
  <si>
    <t>ANDRES ANTONIO GALDAMES  PEA</t>
  </si>
  <si>
    <t>EDUARDO BARTOLOME BACHELET</t>
  </si>
  <si>
    <t>MÁXIMO ARTURO GÓMEZ LAZCANO</t>
  </si>
  <si>
    <t>MARIA SOLEDAD OLIVOS MOZO</t>
  </si>
  <si>
    <t>RODOLFO CRISTIAN  GARCIA DUARTE</t>
  </si>
  <si>
    <t>VICTORIA ESTER PINTO HENRIQUEZ</t>
  </si>
  <si>
    <t>CAROLINA ELIZABETH  PEREZ  PASTENE</t>
  </si>
  <si>
    <t>PALOMA CORDOVA VILLARROEL</t>
  </si>
  <si>
    <t>KARINA GALLARDO BRAVO</t>
  </si>
  <si>
    <t>FRANCISCO ENRIQUE DE LA MAZA ARRIAGADA</t>
  </si>
  <si>
    <t>BERNARDO MARTORELL GUERRA</t>
  </si>
  <si>
    <t>ALEJANDRA ISABEL QUIROZ URZUA</t>
  </si>
  <si>
    <t>SEPULVEDA JARA RAFAE XX XX</t>
  </si>
  <si>
    <t>LUZ MARINA URZUA ARAYA</t>
  </si>
  <si>
    <t>TEÓFILO ARMANDO NEIRA SANDOVAL</t>
  </si>
  <si>
    <t>PATRICIA ISABEL NAVARRETE MELLA</t>
  </si>
  <si>
    <t>BENJAMIN  GONZALO SOTO BRANDT</t>
  </si>
  <si>
    <t>JOSÉ EDUARDO BARRIENTOS NAVARRETE</t>
  </si>
  <si>
    <t>JUAN CESAR KEHR SOTO</t>
  </si>
  <si>
    <t>BONIE MARQUEZ JEREZ</t>
  </si>
  <si>
    <t>RICARDO ANDRES  PINTO MUÑOZ</t>
  </si>
  <si>
    <t>EVA DEL CARMEN GUZMAN  MORALES</t>
  </si>
  <si>
    <t>SANTIAGO MARCELO FERNÁNDEZ SUAZO</t>
  </si>
  <si>
    <t>MARIA JOS ALLENDE PASTEN</t>
  </si>
  <si>
    <t>PERCY RODRIGO HERNÁNDEZ ANGULO</t>
  </si>
  <si>
    <t>CRISTINA LEONOR VILLAVICENCIO  VILLEGAS</t>
  </si>
  <si>
    <t>HECTOR ANTONIO SEGOVIA CABRERA</t>
  </si>
  <si>
    <t>MARIA EUGENIA MANRIQUEZ MONJES</t>
  </si>
  <si>
    <t>ALLAN MIX VIDAL</t>
  </si>
  <si>
    <t>JAIME VASQUEZ PALMA</t>
  </si>
  <si>
    <t>MARIA ISABEL ACOSTA VASQUEZ</t>
  </si>
  <si>
    <t>PATRICIA ACEVEDO LOYOLA</t>
  </si>
  <si>
    <t>NANET GONZALEZ OLATE</t>
  </si>
  <si>
    <t>VEZNA SABANDO FRANULIC</t>
  </si>
  <si>
    <t>MONIKA CECILIA BUSTAMANTE SANTIBÁÑEZ</t>
  </si>
  <si>
    <t>XIMENA PAZ SANTANDER CORTEZ</t>
  </si>
  <si>
    <t>CAMILA ASTORGA PARRA</t>
  </si>
  <si>
    <t>MONICA  INOSTROZA MANRIQUEZ</t>
  </si>
  <si>
    <t>MAUREEN SCHLOMIT GOLD SEMMLER</t>
  </si>
  <si>
    <t>MARIA FRANCISCA MOLINA  PEREZ</t>
  </si>
  <si>
    <t>RONNY CHRISTIAN ZÚÑIGA ARANEDA</t>
  </si>
  <si>
    <t>FERNANDO LORENZO CANALES PACHECO</t>
  </si>
  <si>
    <t>JOSE ESPINOZA ITURRIETA</t>
  </si>
  <si>
    <t>SUSANA FUENTEALBA COFRE</t>
  </si>
  <si>
    <t>XIMENA VIDAL ZAMUDIO</t>
  </si>
  <si>
    <t>GISELA SCHAFFER LEYTON</t>
  </si>
  <si>
    <t>ALBERTO EDMUNDO DOUGNAC LABATUT</t>
  </si>
  <si>
    <t>PAULINA ACUÑA SALAZAR</t>
  </si>
  <si>
    <t>DIEGO RENE FERNANDEZ HERMOSILLA</t>
  </si>
  <si>
    <t>JOSE ROSALES CANIUMIL</t>
  </si>
  <si>
    <t>MÓNICA CECILIA POHLENZ ACUÑA</t>
  </si>
  <si>
    <t>MARCELA ANDREA QUINTANILLA REYES</t>
  </si>
  <si>
    <t>KARINA ANDREA TRUJILLO FUENTES</t>
  </si>
  <si>
    <t>CLAUDIA VERÓNICA CELEDÓN CARRASCO</t>
  </si>
  <si>
    <t>PATRICIA ALEJANDRA PINO CHACON</t>
  </si>
  <si>
    <t>ADRIANA ALICIA TAPIA CIFUENTES</t>
  </si>
  <si>
    <t>MARÍA JOSÉ LETELIER RUIZ</t>
  </si>
  <si>
    <t>CLAUDIO  ANDRES VEGA PICKER</t>
  </si>
  <si>
    <t>ANDRÉS HERNÁN TORREALBA BUSTOS</t>
  </si>
  <si>
    <t>CAMILA COFRE ALVARADO</t>
  </si>
  <si>
    <t>MARÍA GLORIA SOLANGE REYES GUZMÁN</t>
  </si>
  <si>
    <t>KARIN RENATE BUGMANN KUHN</t>
  </si>
  <si>
    <t>FABIOLA TRONCOSO ALVARADO</t>
  </si>
  <si>
    <t>CLAUDIO ANTONIO WANDERSLEBEN ARRIAGADA</t>
  </si>
  <si>
    <t>GLORIA ANDREA STEPHENS ARRIAGADA</t>
  </si>
  <si>
    <t>BARBARA HERRERA FERNANDEZ</t>
  </si>
  <si>
    <t>PRISCILA VERONICA FUICA GARCIA</t>
  </si>
  <si>
    <t>K</t>
  </si>
  <si>
    <t>Anticipos de Viáticos Honorarios</t>
  </si>
  <si>
    <t>CONSUELO DEL CARMEN REYES VASQUEZ</t>
  </si>
  <si>
    <t>ROBERTO MOLINA VASQUEZ</t>
  </si>
  <si>
    <t>MONSERRAT BALLESTER GIGANTE</t>
  </si>
  <si>
    <t>CAROLINA JEREZ FUENZALIDA</t>
  </si>
  <si>
    <t>CAROLINA PASSI SOLAR</t>
  </si>
  <si>
    <t>DENNIS MAURICIO CHÁVEZ VIVEROS</t>
  </si>
  <si>
    <t>DANIELA ANDREA SAN MARTIN  CAMPOS</t>
  </si>
  <si>
    <t>ESTER ELIA SCHULZ SOTO</t>
  </si>
  <si>
    <t>MAURICIO ANTONIO MALUENDA ROJAS</t>
  </si>
  <si>
    <t>KATHERINE LORETO CATALAN  HERNANDEZ</t>
  </si>
  <si>
    <t>JENNY MERCEDES OBANDO LATORRE</t>
  </si>
  <si>
    <t>PAULO MUÑOZ BRAUCHI</t>
  </si>
  <si>
    <t>ROXANA OJEDA MARTINIC</t>
  </si>
  <si>
    <t>CONSTANZA VALERIA CARRASCO ADRIAZOLA</t>
  </si>
  <si>
    <t>DANIEL  AMIGO DIAZ</t>
  </si>
  <si>
    <t>VALENTINA FRANCISCA ESPINOZA ANSIETA</t>
  </si>
  <si>
    <t>FRANCISCA CARRASCO PINTO</t>
  </si>
  <si>
    <t>HECTOR  CARRASCO  GONZALEZ</t>
  </si>
  <si>
    <t>NATALY MONTEIRO ALIAGA</t>
  </si>
  <si>
    <t>NICOL ANDREA BARRIA MELLA</t>
  </si>
  <si>
    <t>NILSSON ALEJANDRO FERNANDEZ RAMOS</t>
  </si>
  <si>
    <t>MARIA JOSE KEILHOLD RAMIREZ</t>
  </si>
  <si>
    <t>JUAN MANUEL HARO RODRIGUEZ</t>
  </si>
  <si>
    <t>DALIBOR JADRAN RAZMILIC CRICHTON</t>
  </si>
  <si>
    <t>ROBERTO ANGEL CACERES  ISLA</t>
  </si>
  <si>
    <t>ANDRÉS EDUARDO LUZ CRAWFORD</t>
  </si>
  <si>
    <t>CAMILA ANDREA MERA LEIVA</t>
  </si>
  <si>
    <t>NICOLAS ANTONIO MUÑOZ PALACIOS</t>
  </si>
  <si>
    <t>MARIA GABRIELA VILLAVICENCIO CARDENAS</t>
  </si>
  <si>
    <t>MANUEL ALBERTO URIBE RICOUZ</t>
  </si>
  <si>
    <t>ROLANDO DIAZ ARGANDOA</t>
  </si>
  <si>
    <t>GRACIELA ELIANA ASENJO CORREA</t>
  </si>
  <si>
    <t>ARTURO ALEJANDRO DIAZ PALMA</t>
  </si>
  <si>
    <t>EDUARDO ALBERTO PONCE TORRES</t>
  </si>
  <si>
    <t>PROFESIONAL</t>
  </si>
  <si>
    <t>Monto Gasto con Valor cero ya que aun no rinde</t>
  </si>
  <si>
    <t>Suscripcion anual Software "Later"</t>
  </si>
  <si>
    <t>CARLOS ALBERTO MUÑOZ CASTRO</t>
  </si>
  <si>
    <t>Gasto Notariales-Fondo Fijo</t>
  </si>
  <si>
    <t>ANDRES ANTONIO GALDAMES  PEÑA</t>
  </si>
  <si>
    <t>Gasto Unidad Logistica-Fondo 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</si>
</sst>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2"/>
      <name val="Times New Roman"/>
      <family val="1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indexed="64"/>
      </patternFill>
    </fill>
    <fill>
      <patternFill patternType="solid">
        <fgColor rgb="FF1F4E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7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22" fillId="0" borderId="0"/>
    <xf numFmtId="41" fontId="25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0" fillId="0" borderId="0" xfId="0" applyNumberFormat="1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justify" vertical="center"/>
    </xf>
    <xf numFmtId="0" fontId="5" fillId="0" borderId="3" xfId="1" applyBorder="1" applyAlignment="1">
      <alignment horizontal="justify" vertical="center"/>
    </xf>
    <xf numFmtId="0" fontId="0" fillId="0" borderId="4" xfId="0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Fill="1" applyBorder="1" applyAlignment="1"/>
    <xf numFmtId="0" fontId="1" fillId="0" borderId="2" xfId="0" applyFont="1" applyBorder="1" applyAlignment="1">
      <alignment horizontal="center" vertical="center" wrapText="1"/>
    </xf>
    <xf numFmtId="0" fontId="11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Alignment="1"/>
    <xf numFmtId="0" fontId="11" fillId="0" borderId="0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11" fillId="0" borderId="0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/>
    <xf numFmtId="0" fontId="10" fillId="0" borderId="0" xfId="0" applyNumberFormat="1" applyFont="1" applyAlignment="1">
      <alignment horizontal="left" vertical="center"/>
    </xf>
    <xf numFmtId="0" fontId="0" fillId="0" borderId="0" xfId="0" applyFill="1" applyBorder="1" applyAlignment="1"/>
    <xf numFmtId="0" fontId="9" fillId="0" borderId="3" xfId="0" applyFont="1" applyBorder="1" applyAlignment="1">
      <alignment horizontal="justify" vertical="center"/>
    </xf>
    <xf numFmtId="0" fontId="9" fillId="0" borderId="7" xfId="0" applyFont="1" applyBorder="1" applyAlignment="1">
      <alignment horizontal="justify" vertical="center"/>
    </xf>
    <xf numFmtId="0" fontId="5" fillId="0" borderId="0" xfId="1"/>
    <xf numFmtId="0" fontId="0" fillId="0" borderId="9" xfId="0" applyBorder="1" applyAlignment="1">
      <alignment horizontal="justify" vertical="center"/>
    </xf>
    <xf numFmtId="0" fontId="0" fillId="0" borderId="9" xfId="0" applyBorder="1" applyAlignment="1">
      <alignment wrapText="1"/>
    </xf>
    <xf numFmtId="0" fontId="5" fillId="0" borderId="9" xfId="1" applyBorder="1"/>
    <xf numFmtId="0" fontId="0" fillId="2" borderId="9" xfId="0" applyFont="1" applyFill="1" applyBorder="1" applyAlignment="1">
      <alignment horizontal="justify" vertical="center"/>
    </xf>
    <xf numFmtId="0" fontId="0" fillId="2" borderId="9" xfId="0" applyFont="1" applyFill="1" applyBorder="1" applyAlignment="1">
      <alignment wrapText="1"/>
    </xf>
    <xf numFmtId="0" fontId="0" fillId="3" borderId="9" xfId="0" applyFont="1" applyFill="1" applyBorder="1" applyAlignment="1">
      <alignment horizontal="justify" vertical="center"/>
    </xf>
    <xf numFmtId="0" fontId="9" fillId="2" borderId="9" xfId="0" applyFont="1" applyFill="1" applyBorder="1" applyAlignment="1">
      <alignment horizontal="justify" vertical="center"/>
    </xf>
    <xf numFmtId="0" fontId="8" fillId="2" borderId="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justify" vertical="center"/>
    </xf>
    <xf numFmtId="0" fontId="16" fillId="3" borderId="9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vertical="center" wrapText="1"/>
    </xf>
    <xf numFmtId="0" fontId="0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5" fillId="2" borderId="9" xfId="1" applyFont="1" applyFill="1" applyBorder="1" applyAlignment="1">
      <alignment horizontal="justify" vertical="center"/>
    </xf>
    <xf numFmtId="0" fontId="0" fillId="0" borderId="9" xfId="0" applyBorder="1"/>
    <xf numFmtId="0" fontId="17" fillId="0" borderId="4" xfId="0" applyFont="1" applyBorder="1" applyAlignment="1">
      <alignment wrapText="1"/>
    </xf>
    <xf numFmtId="0" fontId="17" fillId="0" borderId="0" xfId="0" applyFont="1"/>
    <xf numFmtId="0" fontId="17" fillId="0" borderId="10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17" fillId="0" borderId="9" xfId="0" applyFont="1" applyBorder="1"/>
    <xf numFmtId="0" fontId="17" fillId="0" borderId="3" xfId="1" applyFont="1" applyBorder="1"/>
    <xf numFmtId="0" fontId="17" fillId="0" borderId="9" xfId="1" applyFont="1" applyBorder="1"/>
    <xf numFmtId="0" fontId="17" fillId="0" borderId="9" xfId="1" applyFont="1" applyBorder="1" applyAlignment="1">
      <alignment wrapText="1"/>
    </xf>
    <xf numFmtId="0" fontId="17" fillId="0" borderId="0" xfId="1" applyFont="1"/>
    <xf numFmtId="0" fontId="13" fillId="4" borderId="0" xfId="0" applyFont="1" applyFill="1"/>
    <xf numFmtId="0" fontId="8" fillId="4" borderId="0" xfId="0" applyFont="1" applyFill="1"/>
    <xf numFmtId="0" fontId="18" fillId="5" borderId="11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top" wrapText="1"/>
    </xf>
    <xf numFmtId="0" fontId="20" fillId="7" borderId="9" xfId="0" applyFont="1" applyFill="1" applyBorder="1" applyAlignment="1">
      <alignment horizontal="left" vertical="top" wrapText="1"/>
    </xf>
    <xf numFmtId="0" fontId="20" fillId="7" borderId="9" xfId="0" applyFont="1" applyFill="1" applyBorder="1" applyAlignment="1">
      <alignment horizontal="center" vertical="top" wrapText="1"/>
    </xf>
    <xf numFmtId="0" fontId="20" fillId="0" borderId="9" xfId="0" applyFont="1" applyBorder="1" applyAlignment="1">
      <alignment horizontal="center" vertical="top" wrapText="1"/>
    </xf>
    <xf numFmtId="0" fontId="20" fillId="0" borderId="9" xfId="0" applyFont="1" applyBorder="1" applyAlignment="1">
      <alignment horizontal="center" vertical="top"/>
    </xf>
    <xf numFmtId="0" fontId="20" fillId="7" borderId="9" xfId="0" applyFont="1" applyFill="1" applyBorder="1" applyAlignment="1">
      <alignment horizontal="center" vertical="top"/>
    </xf>
    <xf numFmtId="0" fontId="21" fillId="7" borderId="9" xfId="0" applyFont="1" applyFill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top" wrapText="1"/>
    </xf>
    <xf numFmtId="0" fontId="21" fillId="7" borderId="9" xfId="0" applyFont="1" applyFill="1" applyBorder="1" applyAlignment="1">
      <alignment horizontal="left" vertical="top" wrapText="1"/>
    </xf>
    <xf numFmtId="0" fontId="17" fillId="4" borderId="12" xfId="2" applyNumberFormat="1" applyFont="1" applyFill="1" applyBorder="1" applyAlignment="1">
      <alignment horizontal="center" vertical="top" wrapText="1"/>
    </xf>
    <xf numFmtId="0" fontId="17" fillId="4" borderId="0" xfId="2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9" xfId="0" applyBorder="1" applyAlignment="1"/>
    <xf numFmtId="0" fontId="23" fillId="8" borderId="9" xfId="0" applyFont="1" applyFill="1" applyBorder="1" applyAlignment="1">
      <alignment horizontal="center"/>
    </xf>
    <xf numFmtId="0" fontId="23" fillId="8" borderId="9" xfId="0" applyFont="1" applyFill="1" applyBorder="1" applyAlignment="1">
      <alignment horizontal="left"/>
    </xf>
    <xf numFmtId="0" fontId="23" fillId="8" borderId="13" xfId="0" applyFont="1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3" fillId="8" borderId="16" xfId="0" applyFont="1" applyFill="1" applyBorder="1" applyAlignment="1">
      <alignment horizontal="left"/>
    </xf>
    <xf numFmtId="0" fontId="23" fillId="8" borderId="17" xfId="0" applyFont="1" applyFill="1" applyBorder="1" applyAlignment="1">
      <alignment horizontal="left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>
      <alignment horizontal="center"/>
    </xf>
    <xf numFmtId="0" fontId="23" fillId="8" borderId="17" xfId="0" applyFont="1" applyFill="1" applyBorder="1" applyAlignment="1">
      <alignment horizontal="center"/>
    </xf>
    <xf numFmtId="0" fontId="0" fillId="0" borderId="20" xfId="0" applyBorder="1" applyAlignment="1"/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4" xfId="1" applyBorder="1" applyAlignment="1">
      <alignment wrapText="1"/>
    </xf>
    <xf numFmtId="0" fontId="24" fillId="0" borderId="4" xfId="1" applyFont="1" applyBorder="1" applyAlignment="1">
      <alignment wrapText="1"/>
    </xf>
    <xf numFmtId="14" fontId="0" fillId="0" borderId="0" xfId="0" applyNumberFormat="1" applyAlignment="1"/>
    <xf numFmtId="0" fontId="26" fillId="0" borderId="0" xfId="0" applyNumberFormat="1" applyFont="1" applyAlignment="1">
      <alignment horizontal="center" vertical="center"/>
    </xf>
    <xf numFmtId="0" fontId="26" fillId="0" borderId="0" xfId="0" applyNumberFormat="1" applyFont="1" applyAlignment="1">
      <alignment horizontal="left" vertical="center"/>
    </xf>
    <xf numFmtId="0" fontId="26" fillId="0" borderId="0" xfId="0" applyNumberFormat="1" applyFont="1" applyAlignment="1"/>
    <xf numFmtId="0" fontId="26" fillId="0" borderId="0" xfId="0" applyFont="1" applyAlignment="1"/>
    <xf numFmtId="14" fontId="26" fillId="0" borderId="0" xfId="0" applyNumberFormat="1" applyFont="1" applyAlignment="1"/>
    <xf numFmtId="41" fontId="26" fillId="0" borderId="0" xfId="3" applyFont="1" applyAlignment="1"/>
    <xf numFmtId="41" fontId="0" fillId="0" borderId="0" xfId="3" applyFont="1" applyAlignment="1"/>
    <xf numFmtId="0" fontId="13" fillId="2" borderId="8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23" fillId="8" borderId="19" xfId="0" applyFont="1" applyFill="1" applyBorder="1" applyAlignment="1">
      <alignment horizontal="left"/>
    </xf>
    <xf numFmtId="0" fontId="23" fillId="8" borderId="10" xfId="0" applyFont="1" applyFill="1" applyBorder="1" applyAlignment="1">
      <alignment horizontal="left"/>
    </xf>
    <xf numFmtId="0" fontId="23" fillId="8" borderId="18" xfId="0" applyFont="1" applyFill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3" fillId="8" borderId="4" xfId="0" applyFont="1" applyFill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vertical="center"/>
    </xf>
  </cellXfs>
  <cellStyles count="4">
    <cellStyle name="Hipervínculo" xfId="1" builtinId="8"/>
    <cellStyle name="Millares [0]" xfId="3" builtinId="6"/>
    <cellStyle name="Normal" xfId="0" builtinId="0"/>
    <cellStyle name="Normal 2" xfId="2" xr:uid="{00000000-0005-0000-0000-000002000000}"/>
  </cellStyles>
  <dxfs count="137">
    <dxf>
      <alignment horizontal="center" vertical="bottom" textRotation="0" wrapText="1" 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justify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0</xdr:row>
      <xdr:rowOff>266700</xdr:rowOff>
    </xdr:from>
    <xdr:to>
      <xdr:col>5</xdr:col>
      <xdr:colOff>895351</xdr:colOff>
      <xdr:row>1</xdr:row>
      <xdr:rowOff>257175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515601" y="266700"/>
          <a:ext cx="895350" cy="52387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1</xdr:row>
      <xdr:rowOff>0</xdr:rowOff>
    </xdr:from>
    <xdr:to>
      <xdr:col>26</xdr:col>
      <xdr:colOff>904875</xdr:colOff>
      <xdr:row>3</xdr:row>
      <xdr:rowOff>161925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8441650" y="266700"/>
          <a:ext cx="904875" cy="542925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685800</xdr:colOff>
      <xdr:row>0</xdr:row>
      <xdr:rowOff>219076</xdr:rowOff>
    </xdr:from>
    <xdr:to>
      <xdr:col>11</xdr:col>
      <xdr:colOff>47626</xdr:colOff>
      <xdr:row>1</xdr:row>
      <xdr:rowOff>152400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1382375" y="219076"/>
          <a:ext cx="885826" cy="504824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619125</xdr:colOff>
      <xdr:row>0</xdr:row>
      <xdr:rowOff>285750</xdr:rowOff>
    </xdr:from>
    <xdr:to>
      <xdr:col>7</xdr:col>
      <xdr:colOff>19050</xdr:colOff>
      <xdr:row>1</xdr:row>
      <xdr:rowOff>123825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496050" y="285750"/>
          <a:ext cx="923925" cy="52387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0</xdr:row>
      <xdr:rowOff>171450</xdr:rowOff>
    </xdr:from>
    <xdr:to>
      <xdr:col>14</xdr:col>
      <xdr:colOff>209551</xdr:colOff>
      <xdr:row>1</xdr:row>
      <xdr:rowOff>200025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3916026" y="171450"/>
          <a:ext cx="971550" cy="52387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685801</xdr:colOff>
      <xdr:row>0</xdr:row>
      <xdr:rowOff>333376</xdr:rowOff>
    </xdr:from>
    <xdr:to>
      <xdr:col>7</xdr:col>
      <xdr:colOff>19051</xdr:colOff>
      <xdr:row>1</xdr:row>
      <xdr:rowOff>200026</xdr:rowOff>
    </xdr:to>
    <xdr:sp macro="" textlink="">
      <xdr:nvSpPr>
        <xdr:cNvPr id="4" name="Flecha izquierda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6543676" y="333376"/>
          <a:ext cx="857250" cy="55245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</a:t>
          </a:r>
          <a:r>
            <a:rPr lang="es-CL" sz="1100"/>
            <a:t>VOLVER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1</xdr:row>
      <xdr:rowOff>266700</xdr:rowOff>
    </xdr:from>
    <xdr:to>
      <xdr:col>5</xdr:col>
      <xdr:colOff>676275</xdr:colOff>
      <xdr:row>2</xdr:row>
      <xdr:rowOff>76200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7124700" y="457200"/>
          <a:ext cx="809625" cy="48577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</a:t>
          </a:r>
          <a:r>
            <a:rPr lang="es-CL" sz="1100"/>
            <a:t>VOLVER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0</xdr:row>
      <xdr:rowOff>266700</xdr:rowOff>
    </xdr:from>
    <xdr:to>
      <xdr:col>5</xdr:col>
      <xdr:colOff>895351</xdr:colOff>
      <xdr:row>1</xdr:row>
      <xdr:rowOff>257175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829551" y="266700"/>
          <a:ext cx="895350" cy="6477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0</xdr:row>
      <xdr:rowOff>285750</xdr:rowOff>
    </xdr:from>
    <xdr:to>
      <xdr:col>8</xdr:col>
      <xdr:colOff>66675</xdr:colOff>
      <xdr:row>1</xdr:row>
      <xdr:rowOff>66675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248650" y="285750"/>
          <a:ext cx="923925" cy="50482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733425</xdr:colOff>
      <xdr:row>0</xdr:row>
      <xdr:rowOff>171450</xdr:rowOff>
    </xdr:from>
    <xdr:to>
      <xdr:col>11</xdr:col>
      <xdr:colOff>76200</xdr:colOff>
      <xdr:row>1</xdr:row>
      <xdr:rowOff>104775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934700" y="171450"/>
          <a:ext cx="866775" cy="46672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733425</xdr:colOff>
      <xdr:row>0</xdr:row>
      <xdr:rowOff>257175</xdr:rowOff>
    </xdr:from>
    <xdr:to>
      <xdr:col>10</xdr:col>
      <xdr:colOff>76200</xdr:colOff>
      <xdr:row>1</xdr:row>
      <xdr:rowOff>9525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9525000" y="257175"/>
          <a:ext cx="866775" cy="46672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0</xdr:row>
      <xdr:rowOff>133350</xdr:rowOff>
    </xdr:from>
    <xdr:to>
      <xdr:col>9</xdr:col>
      <xdr:colOff>66675</xdr:colOff>
      <xdr:row>0</xdr:row>
      <xdr:rowOff>581025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477000" y="133350"/>
          <a:ext cx="866775" cy="44767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  <xdr:twoCellAnchor>
    <xdr:from>
      <xdr:col>8</xdr:col>
      <xdr:colOff>0</xdr:colOff>
      <xdr:row>10</xdr:row>
      <xdr:rowOff>0</xdr:rowOff>
    </xdr:from>
    <xdr:to>
      <xdr:col>15</xdr:col>
      <xdr:colOff>257175</xdr:colOff>
      <xdr:row>14</xdr:row>
      <xdr:rowOff>104775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6515100" y="2562225"/>
          <a:ext cx="55911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200" b="1">
              <a:solidFill>
                <a:srgbClr val="FF0000"/>
              </a:solidFill>
            </a:rPr>
            <a:t>Nota: Si el Servicio dispone de un registro confiable, íntegro y actualizado que contenga la información requerida, podrá enviar dicha base de información. En caso contrario deberá completar las planillas de acuerdo a lo instruido.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</xdr:colOff>
      <xdr:row>0</xdr:row>
      <xdr:rowOff>219075</xdr:rowOff>
    </xdr:from>
    <xdr:to>
      <xdr:col>12</xdr:col>
      <xdr:colOff>114301</xdr:colOff>
      <xdr:row>1</xdr:row>
      <xdr:rowOff>66675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2382501" y="219075"/>
          <a:ext cx="876300" cy="47625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38101</xdr:colOff>
      <xdr:row>0</xdr:row>
      <xdr:rowOff>161925</xdr:rowOff>
    </xdr:from>
    <xdr:to>
      <xdr:col>10</xdr:col>
      <xdr:colOff>161925</xdr:colOff>
      <xdr:row>0</xdr:row>
      <xdr:rowOff>628650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9105901" y="161925"/>
          <a:ext cx="885824" cy="46672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685800</xdr:colOff>
      <xdr:row>0</xdr:row>
      <xdr:rowOff>209550</xdr:rowOff>
    </xdr:from>
    <xdr:to>
      <xdr:col>9</xdr:col>
      <xdr:colOff>104775</xdr:colOff>
      <xdr:row>1</xdr:row>
      <xdr:rowOff>133350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467600" y="209550"/>
          <a:ext cx="942975" cy="51435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0"/>
            <a:t>   </a:t>
          </a:r>
          <a:r>
            <a:rPr lang="es-CL" sz="1100"/>
            <a:t>VOLVER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0000000}" name="Tabla25" displayName="Tabla25" ref="B3:D86" totalsRowShown="0" headerRowDxfId="136" headerRowBorderDxfId="135" tableBorderDxfId="134" totalsRowBorderDxfId="133">
  <autoFilter ref="B3:D86" xr:uid="{00000000-0009-0000-0100-000019000000}"/>
  <tableColumns count="3">
    <tableColumn id="1" xr3:uid="{00000000-0010-0000-0000-000001000000}" name="REQUERIMIENTO" dataDxfId="132" dataCellStyle="Hipervínculo"/>
    <tableColumn id="2" xr3:uid="{00000000-0010-0000-0000-000002000000}" name="DOCUMENTACION A ENTREGAR" dataDxfId="131" dataCellStyle="Hipervínculo"/>
    <tableColumn id="3" xr3:uid="{00000000-0010-0000-0000-000003000000}" name="PLANILLA ADICIONAL _x000a_(1)" dataDxfId="130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a1345678911" displayName="Tabla1345678911" ref="A2:E12" totalsRowShown="0" headerRowDxfId="34" dataDxfId="32" headerRowBorderDxfId="33" tableBorderDxfId="31">
  <autoFilter ref="A2:E12" xr:uid="{00000000-0009-0000-0100-00000A000000}"/>
  <tableColumns count="5">
    <tableColumn id="1" xr3:uid="{00000000-0010-0000-0900-000001000000}" name="N°" dataDxfId="30">
      <calculatedColumnFormula>ROW(Tabla1345678911[[#This Row],[N°]])-2</calculatedColumnFormula>
    </tableColumn>
    <tableColumn id="11" xr3:uid="{00000000-0010-0000-0900-00000B000000}" name="Identificación de la especie_x000a_(1)" dataDxfId="29"/>
    <tableColumn id="10" xr3:uid="{00000000-0010-0000-0900-00000A000000}" name="Código de inventario_x000a_(2)" dataDxfId="28"/>
    <tableColumn id="7" xr3:uid="{00000000-0010-0000-0900-000007000000}" name="Ubicación_x000a_(3)" dataDxfId="27"/>
    <tableColumn id="9" xr3:uid="{00000000-0010-0000-0900-000009000000}" name="Detalle _x000a_(4)" dataDxfId="26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a134567812" displayName="Tabla134567812" ref="A2:L12" totalsRowShown="0" headerRowDxfId="25" dataDxfId="23" headerRowBorderDxfId="24" tableBorderDxfId="22">
  <autoFilter ref="A2:L12" xr:uid="{00000000-0009-0000-0100-00000B000000}"/>
  <tableColumns count="12">
    <tableColumn id="1" xr3:uid="{00000000-0010-0000-0A00-000001000000}" name="N°" dataDxfId="21">
      <calculatedColumnFormula>ROW(Tabla134567812[[#This Row],[N°]])-2</calculatedColumnFormula>
    </tableColumn>
    <tableColumn id="11" xr3:uid="{00000000-0010-0000-0A00-00000B000000}" name="Tipo de contrato_x000a_(1)" dataDxfId="20"/>
    <tableColumn id="10" xr3:uid="{00000000-0010-0000-0A00-00000A000000}" name="N° Resolución_x000a_(2)" dataDxfId="19"/>
    <tableColumn id="7" xr3:uid="{00000000-0010-0000-0A00-000007000000}" name="Fecha resolución_x000a_(3)" dataDxfId="18"/>
    <tableColumn id="9" xr3:uid="{00000000-0010-0000-0A00-000009000000}" name="Monto mensual_x000a_(4)" dataDxfId="17"/>
    <tableColumn id="3" xr3:uid="{00000000-0010-0000-0A00-000003000000}" name="Monto total_x000a_(5)" dataDxfId="16"/>
    <tableColumn id="17" xr3:uid="{00000000-0010-0000-0A00-000011000000}" name="Vigencia_x000a_(6)" dataDxfId="15"/>
    <tableColumn id="16" xr3:uid="{00000000-0010-0000-0A00-000010000000}" name="Renovación_x000a_(7)" dataDxfId="14"/>
    <tableColumn id="15" xr3:uid="{00000000-0010-0000-0A00-00000F000000}" name="Garantías_x000a_(8)" dataDxfId="13"/>
    <tableColumn id="14" xr3:uid="{00000000-0010-0000-0A00-00000E000000}" name="Nombre o razón social_x000a_(9)" dataDxfId="12"/>
    <tableColumn id="12" xr3:uid="{00000000-0010-0000-0A00-00000C000000}" name="RUT_x000a_(10)" dataDxfId="11"/>
    <tableColumn id="13" xr3:uid="{00000000-0010-0000-0A00-00000D000000}" name="DV _x000a_(11)" dataDxfId="10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a134567891113" displayName="Tabla134567891113" ref="A2:E12" totalsRowShown="0" headerRowDxfId="9" dataDxfId="7" headerRowBorderDxfId="8" tableBorderDxfId="6">
  <autoFilter ref="A2:E12" xr:uid="{00000000-0009-0000-0100-00000C000000}"/>
  <tableColumns count="5">
    <tableColumn id="1" xr3:uid="{00000000-0010-0000-0B00-000001000000}" name="N°" dataDxfId="5">
      <calculatedColumnFormula>ROW(Tabla134567891113[[#This Row],[N°]])-2</calculatedColumnFormula>
    </tableColumn>
    <tableColumn id="11" xr3:uid="{00000000-0010-0000-0B00-00000B000000}" name="Nombre del documento_x000a_(1)" dataDxfId="4"/>
    <tableColumn id="10" xr3:uid="{00000000-0010-0000-0B00-00000A000000}" name="Interno o externo_x000a_(2)" dataDxfId="3"/>
    <tableColumn id="7" xr3:uid="{00000000-0010-0000-0B00-000007000000}" name="Fecha de ingreso_x000a_(3)" dataDxfId="2"/>
    <tableColumn id="9" xr3:uid="{00000000-0010-0000-0B00-000009000000}" name="Estado_x000a_(4)" dataDxfId="1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C000000}" name="Tabla24" displayName="Tabla24" ref="A3:D13" totalsRowShown="0" headerRowDxfId="0">
  <autoFilter ref="A3:D13" xr:uid="{00000000-0009-0000-0100-000018000000}"/>
  <tableColumns count="4">
    <tableColumn id="1" xr3:uid="{00000000-0010-0000-0C00-000001000000}" name="Tipo de antecedente_x000a_(1)"/>
    <tableColumn id="2" xr3:uid="{00000000-0010-0000-0C00-000002000000}" name="Resolución asociada_x000a_(2)"/>
    <tableColumn id="3" xr3:uid="{00000000-0010-0000-0C00-000003000000}" name="Explicación de la relevancia_x000a_(3)"/>
    <tableColumn id="4" xr3:uid="{00000000-0010-0000-0C00-000004000000}" name="Tipo de respaldo o Link_x000a_(4)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2:F12" totalsRowShown="0" headerRowDxfId="129" dataDxfId="127" headerRowBorderDxfId="128" tableBorderDxfId="126">
  <autoFilter ref="A2:F12" xr:uid="{00000000-0009-0000-0100-000002000000}"/>
  <tableColumns count="6">
    <tableColumn id="1" xr3:uid="{00000000-0010-0000-0100-000001000000}" name="N°" dataDxfId="125">
      <calculatedColumnFormula>ROW(Tabla13[[#This Row],[N°]])-2</calculatedColumnFormula>
    </tableColumn>
    <tableColumn id="7" xr3:uid="{00000000-0010-0000-0100-000007000000}" name="ID _x000a_(1)" dataDxfId="124"/>
    <tableColumn id="2" xr3:uid="{00000000-0010-0000-0100-000002000000}" name="Nombre licitación _x000a_(2)" dataDxfId="123"/>
    <tableColumn id="3" xr3:uid="{00000000-0010-0000-0100-000003000000}" name="División/Subdirección _x000a_(3)" dataDxfId="122"/>
    <tableColumn id="4" xr3:uid="{00000000-0010-0000-0100-000004000000}" name="Estado de licitación _x000a_(4)" dataDxfId="121"/>
    <tableColumn id="5" xr3:uid="{00000000-0010-0000-0100-000005000000}" name="Monto en $ _x000a_(5)" dataDxfId="12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34" displayName="Tabla134" ref="A2:I12" totalsRowShown="0" headerRowDxfId="119" dataDxfId="117" headerRowBorderDxfId="118" tableBorderDxfId="116">
  <autoFilter ref="A2:I12" xr:uid="{00000000-0009-0000-0100-000003000000}"/>
  <tableColumns count="9">
    <tableColumn id="1" xr3:uid="{00000000-0010-0000-0200-000001000000}" name="N°" dataDxfId="115">
      <calculatedColumnFormula>ROW(Tabla134[[#This Row],[N°]])-2</calculatedColumnFormula>
    </tableColumn>
    <tableColumn id="6" xr3:uid="{00000000-0010-0000-0200-000006000000}" name=" Planta_x000a_(1)" dataDxfId="114"/>
    <tableColumn id="7" xr3:uid="{00000000-0010-0000-0200-000007000000}" name="RUT_x000a_(2)" dataDxfId="113"/>
    <tableColumn id="9" xr3:uid="{00000000-0010-0000-0200-000009000000}" name="DV _x000a_(3)" dataDxfId="112"/>
    <tableColumn id="2" xr3:uid="{00000000-0010-0000-0200-000002000000}" name="Nombre _x000a_(4)" dataDxfId="111"/>
    <tableColumn id="3" xr3:uid="{00000000-0010-0000-0200-000003000000}" name="Dependencia _x000a_(5)" dataDxfId="110"/>
    <tableColumn id="4" xr3:uid="{00000000-0010-0000-0200-000004000000}" name="Grado actual _x000a_(6)" dataDxfId="109"/>
    <tableColumn id="5" xr3:uid="{00000000-0010-0000-0200-000005000000}" name="Fecha ingreso _x000a_(6)" dataDxfId="108"/>
    <tableColumn id="8" xr3:uid="{00000000-0010-0000-0200-000008000000}" name="Estado _x000a_(7)" dataDxfId="10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1345" displayName="Tabla1345" ref="A2:H32" totalsRowShown="0" headerRowDxfId="106" dataDxfId="104" headerRowBorderDxfId="105" tableBorderDxfId="103">
  <tableColumns count="8">
    <tableColumn id="1" xr3:uid="{00000000-0010-0000-0300-000001000000}" name="N°" dataDxfId="102">
      <calculatedColumnFormula>ROW(Tabla1345[[#This Row],[N°]])-2</calculatedColumnFormula>
    </tableColumn>
    <tableColumn id="10" xr3:uid="{00000000-0010-0000-0300-00000A000000}" name="N° cuenta corriente _x000a_(1)" dataDxfId="101"/>
    <tableColumn id="6" xr3:uid="{00000000-0010-0000-0300-000006000000}" name="Banco _x000a_(2)" dataDxfId="100"/>
    <tableColumn id="2" xr3:uid="{00000000-0010-0000-0300-000002000000}" name="Nombre persona con firma autorizada _x000a_(3)" dataDxfId="99"/>
    <tableColumn id="7" xr3:uid="{00000000-0010-0000-0300-000007000000}" name="RUT _x000a_(4)" dataDxfId="98"/>
    <tableColumn id="9" xr3:uid="{00000000-0010-0000-0300-000009000000}" name="DV _x000a_(5)" dataDxfId="97"/>
    <tableColumn id="3" xr3:uid="{00000000-0010-0000-0300-000003000000}" name="Resolución _x000a_(6)" dataDxfId="96"/>
    <tableColumn id="5" xr3:uid="{00000000-0010-0000-0300-000005000000}" name="Fecha inicio autorización _x000a_(7)" dataDxfId="95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13456" displayName="Tabla13456" ref="A2:G12" totalsRowShown="0" headerRowDxfId="94" dataDxfId="92" headerRowBorderDxfId="93" tableBorderDxfId="91">
  <autoFilter ref="A2:G12" xr:uid="{00000000-0009-0000-0100-000005000000}"/>
  <tableColumns count="7">
    <tableColumn id="1" xr3:uid="{00000000-0010-0000-0400-000001000000}" name="N°" dataDxfId="90">
      <calculatedColumnFormula>ROW(Tabla13456[[#This Row],[N°]])-2</calculatedColumnFormula>
    </tableColumn>
    <tableColumn id="11" xr3:uid="{00000000-0010-0000-0400-00000B000000}" name="Tipo activo_x000a_(1)" dataDxfId="89"/>
    <tableColumn id="10" xr3:uid="{00000000-0010-0000-0400-00000A000000}" name="Deudor_x000a_(2)" dataDxfId="88"/>
    <tableColumn id="7" xr3:uid="{00000000-0010-0000-0400-000007000000}" name="RUT_x000a_(3)" dataDxfId="87"/>
    <tableColumn id="9" xr3:uid="{00000000-0010-0000-0400-000009000000}" name="DV_x000a_(4)" dataDxfId="86"/>
    <tableColumn id="3" xr3:uid="{00000000-0010-0000-0400-000003000000}" name="Detalle_x000a_(5)" dataDxfId="85"/>
    <tableColumn id="5" xr3:uid="{00000000-0010-0000-0400-000005000000}" name="Monto_x000a_(6)" dataDxfId="84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a134567" displayName="Tabla134567" ref="A2:I12" totalsRowShown="0" headerRowDxfId="83" dataDxfId="81" headerRowBorderDxfId="82" tableBorderDxfId="80">
  <tableColumns count="9">
    <tableColumn id="1" xr3:uid="{00000000-0010-0000-0500-000001000000}" name="N°" dataDxfId="79">
      <calculatedColumnFormula>ROW(Tabla134567[[#This Row],[N°]])-2</calculatedColumnFormula>
    </tableColumn>
    <tableColumn id="11" xr3:uid="{00000000-0010-0000-0500-00000B000000}" name="Cargo cuentadante _x000a_(1)" dataDxfId="78"/>
    <tableColumn id="10" xr3:uid="{00000000-0010-0000-0500-00000A000000}" name="Nombre cuentadante_x000a_(2)" dataDxfId="77"/>
    <tableColumn id="7" xr3:uid="{00000000-0010-0000-0500-000007000000}" name="RUT_x000a_(3)" dataDxfId="76"/>
    <tableColumn id="9" xr3:uid="{00000000-0010-0000-0500-000009000000}" name="DV _x000a_(4)" dataDxfId="75"/>
    <tableColumn id="3" xr3:uid="{00000000-0010-0000-0500-000003000000}" name="Monto autorizado _x000a_(5)" dataDxfId="74"/>
    <tableColumn id="5" xr3:uid="{00000000-0010-0000-0500-000005000000}" name="Monto Gastado _x000a_(6)" dataDxfId="73"/>
    <tableColumn id="12" xr3:uid="{00000000-0010-0000-0500-00000C000000}" name="Detalle de lo gastado _x000a_(7)" dataDxfId="72"/>
    <tableColumn id="13" xr3:uid="{00000000-0010-0000-0500-00000D000000}" name="Observaciones _x000a_(8)" dataDxfId="71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a1345678" displayName="Tabla1345678" ref="A2:H258" totalsRowShown="0" headerRowDxfId="70" dataDxfId="68" headerRowBorderDxfId="69" tableBorderDxfId="67">
  <tableColumns count="8">
    <tableColumn id="1" xr3:uid="{00000000-0010-0000-0600-000001000000}" name="N°" dataDxfId="66">
      <calculatedColumnFormula>ROW(Tabla1345678[[#This Row],[N°]])-2</calculatedColumnFormula>
    </tableColumn>
    <tableColumn id="11" xr3:uid="{00000000-0010-0000-0600-00000B000000}" name="Receptor_x000a_(1)" dataDxfId="65"/>
    <tableColumn id="10" xr3:uid="{00000000-0010-0000-0600-00000A000000}" name="Nombre o razón social receptor_x000a_(2)" dataDxfId="64"/>
    <tableColumn id="7" xr3:uid="{00000000-0010-0000-0600-000007000000}" name="RUT_x000a_(3)" dataDxfId="63"/>
    <tableColumn id="9" xr3:uid="{00000000-0010-0000-0600-000009000000}" name="DV_x000a_(4)" dataDxfId="62"/>
    <tableColumn id="3" xr3:uid="{00000000-0010-0000-0600-000003000000}" name="Monto_x000a_(5)" dataDxfId="61"/>
    <tableColumn id="12" xr3:uid="{00000000-0010-0000-0600-00000C000000}" name="Motivo _x000a_(6)" dataDxfId="60"/>
    <tableColumn id="13" xr3:uid="{00000000-0010-0000-0600-00000D000000}" name="Fecha _x000a_(7)" dataDxfId="59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a13456789" displayName="Tabla13456789" ref="A2:G12" totalsRowShown="0" headerRowDxfId="58" dataDxfId="56" headerRowBorderDxfId="57" tableBorderDxfId="55">
  <autoFilter ref="A2:G12" xr:uid="{00000000-0009-0000-0100-000008000000}"/>
  <tableColumns count="7">
    <tableColumn id="1" xr3:uid="{00000000-0010-0000-0700-000001000000}" name="N°" dataDxfId="54">
      <calculatedColumnFormula>ROW(Tabla13456789[[#This Row],[N°]])-2</calculatedColumnFormula>
    </tableColumn>
    <tableColumn id="11" xr3:uid="{00000000-0010-0000-0700-00000B000000}" name="Tipo de activo_x000a_(1)" dataDxfId="53"/>
    <tableColumn id="10" xr3:uid="{00000000-0010-0000-0700-00000A000000}" name="Detalle_x000a_(2)" dataDxfId="52"/>
    <tableColumn id="7" xr3:uid="{00000000-0010-0000-0700-000007000000}" name="Ubicación _x000a_(3)" dataDxfId="51"/>
    <tableColumn id="9" xr3:uid="{00000000-0010-0000-0700-000009000000}" name="N° inventario _x000a_(4)" dataDxfId="50"/>
    <tableColumn id="3" xr3:uid="{00000000-0010-0000-0700-000003000000}" name="Monto_x000a_(5)" dataDxfId="49"/>
    <tableColumn id="12" xr3:uid="{00000000-0010-0000-0700-00000C000000}" name="Rol_x000a_(6)" dataDxfId="48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a1345678910" displayName="Tabla1345678910" ref="A2:I12" totalsRowShown="0" headerRowDxfId="47" dataDxfId="45" headerRowBorderDxfId="46" tableBorderDxfId="44">
  <autoFilter ref="A2:I12" xr:uid="{00000000-0009-0000-0100-000009000000}"/>
  <tableColumns count="9">
    <tableColumn id="1" xr3:uid="{00000000-0010-0000-0800-000001000000}" name="N°" dataDxfId="43">
      <calculatedColumnFormula>ROW(Tabla1345678910[[#This Row],[N°]])-2</calculatedColumnFormula>
    </tableColumn>
    <tableColumn id="11" xr3:uid="{00000000-0010-0000-0800-00000B000000}" name="Identificación de la especie_x000a_(1)" dataDxfId="42"/>
    <tableColumn id="10" xr3:uid="{00000000-0010-0000-0800-00000A000000}" name="Marca_x000a_(2)" dataDxfId="41"/>
    <tableColumn id="7" xr3:uid="{00000000-0010-0000-0800-000007000000}" name="Modelo_x000a_(3)" dataDxfId="40"/>
    <tableColumn id="9" xr3:uid="{00000000-0010-0000-0800-000009000000}" name="Patente_x000a_(4)" dataDxfId="39"/>
    <tableColumn id="3" xr3:uid="{00000000-0010-0000-0800-000003000000}" name="Condición jurídica_x000a_(5)" dataDxfId="38"/>
    <tableColumn id="12" xr3:uid="{00000000-0010-0000-0800-00000C000000}" name="Condición física_x000a_(6)" dataDxfId="37"/>
    <tableColumn id="14" xr3:uid="{00000000-0010-0000-0800-00000E000000}" name="Destinación_x000a_(7)" dataDxfId="36"/>
    <tableColumn id="15" xr3:uid="{00000000-0010-0000-0800-00000F000000}" name="Ubicación_x000a_(8)" dataDxfId="3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biblioteca.digital.gob.c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86"/>
  <sheetViews>
    <sheetView workbookViewId="0"/>
  </sheetViews>
  <sheetFormatPr baseColWidth="10" defaultRowHeight="15" x14ac:dyDescent="0.25"/>
  <cols>
    <col min="2" max="2" width="68.140625" style="1" customWidth="1"/>
    <col min="3" max="3" width="37.85546875" style="1" bestFit="1" customWidth="1"/>
    <col min="4" max="4" width="23.42578125" style="5" customWidth="1"/>
  </cols>
  <sheetData>
    <row r="2" spans="2:6" ht="27" customHeight="1" x14ac:dyDescent="0.25">
      <c r="B2" s="100" t="s">
        <v>311</v>
      </c>
      <c r="C2" s="101"/>
      <c r="D2" s="102"/>
    </row>
    <row r="3" spans="2:6" ht="31.5" x14ac:dyDescent="0.25">
      <c r="B3" s="11" t="s">
        <v>25</v>
      </c>
      <c r="C3" s="12" t="s">
        <v>26</v>
      </c>
      <c r="D3" s="12" t="s">
        <v>261</v>
      </c>
    </row>
    <row r="4" spans="2:6" ht="15.75" x14ac:dyDescent="0.25">
      <c r="B4" s="30" t="s">
        <v>32</v>
      </c>
      <c r="C4" s="10"/>
      <c r="D4" s="49"/>
    </row>
    <row r="5" spans="2:6" x14ac:dyDescent="0.25">
      <c r="B5" s="33" t="s">
        <v>200</v>
      </c>
      <c r="C5" s="35" t="s">
        <v>206</v>
      </c>
      <c r="D5" s="50"/>
      <c r="F5" t="s">
        <v>183</v>
      </c>
    </row>
    <row r="6" spans="2:6" x14ac:dyDescent="0.25">
      <c r="B6" s="33"/>
      <c r="C6" s="34"/>
      <c r="D6" s="51"/>
      <c r="F6" s="17" t="s">
        <v>260</v>
      </c>
    </row>
    <row r="7" spans="2:6" x14ac:dyDescent="0.25">
      <c r="B7" s="33" t="s">
        <v>313</v>
      </c>
      <c r="C7" s="35" t="s">
        <v>206</v>
      </c>
      <c r="D7" s="50"/>
    </row>
    <row r="8" spans="2:6" x14ac:dyDescent="0.25">
      <c r="B8" s="33"/>
      <c r="C8" s="34"/>
      <c r="D8" s="51"/>
    </row>
    <row r="9" spans="2:6" x14ac:dyDescent="0.25">
      <c r="B9" s="33" t="s">
        <v>201</v>
      </c>
      <c r="C9" s="35" t="s">
        <v>206</v>
      </c>
      <c r="D9" s="50"/>
    </row>
    <row r="10" spans="2:6" x14ac:dyDescent="0.25">
      <c r="B10" s="33"/>
      <c r="C10" s="48"/>
      <c r="D10" s="52"/>
    </row>
    <row r="11" spans="2:6" x14ac:dyDescent="0.25">
      <c r="B11" s="33" t="s">
        <v>202</v>
      </c>
      <c r="C11" s="35" t="s">
        <v>206</v>
      </c>
      <c r="D11" s="55"/>
    </row>
    <row r="12" spans="2:6" x14ac:dyDescent="0.25">
      <c r="B12" s="33"/>
      <c r="C12" s="48"/>
      <c r="D12" s="55"/>
    </row>
    <row r="13" spans="2:6" x14ac:dyDescent="0.25">
      <c r="B13" s="33" t="s">
        <v>1</v>
      </c>
      <c r="C13" s="35" t="s">
        <v>12</v>
      </c>
      <c r="D13" s="56" t="s">
        <v>262</v>
      </c>
    </row>
    <row r="14" spans="2:6" x14ac:dyDescent="0.25">
      <c r="B14" s="8"/>
      <c r="C14" s="48"/>
      <c r="D14" s="56"/>
    </row>
    <row r="15" spans="2:6" x14ac:dyDescent="0.25">
      <c r="B15" s="33" t="s">
        <v>312</v>
      </c>
      <c r="C15" s="35" t="s">
        <v>12</v>
      </c>
      <c r="D15" s="91"/>
    </row>
    <row r="16" spans="2:6" x14ac:dyDescent="0.25">
      <c r="B16" s="9"/>
      <c r="C16" s="90"/>
      <c r="D16" s="91"/>
    </row>
    <row r="17" spans="2:4" x14ac:dyDescent="0.25">
      <c r="B17" s="8" t="s">
        <v>203</v>
      </c>
      <c r="C17" s="48" t="s">
        <v>207</v>
      </c>
      <c r="D17" s="56"/>
    </row>
    <row r="18" spans="2:4" x14ac:dyDescent="0.25">
      <c r="B18" s="8"/>
      <c r="C18" s="48"/>
      <c r="D18" s="56"/>
    </row>
    <row r="19" spans="2:4" ht="30" x14ac:dyDescent="0.25">
      <c r="B19" s="8" t="s">
        <v>204</v>
      </c>
      <c r="C19" s="48" t="s">
        <v>208</v>
      </c>
      <c r="D19" s="56"/>
    </row>
    <row r="20" spans="2:4" x14ac:dyDescent="0.25">
      <c r="B20" s="8"/>
      <c r="C20" s="48"/>
      <c r="D20" s="56"/>
    </row>
    <row r="21" spans="2:4" ht="30" x14ac:dyDescent="0.25">
      <c r="B21" s="8" t="s">
        <v>205</v>
      </c>
      <c r="C21" s="48" t="s">
        <v>209</v>
      </c>
      <c r="D21" s="56"/>
    </row>
    <row r="22" spans="2:4" x14ac:dyDescent="0.25">
      <c r="B22" s="8"/>
      <c r="C22" s="48"/>
      <c r="D22" s="56"/>
    </row>
    <row r="23" spans="2:4" x14ac:dyDescent="0.25">
      <c r="B23" s="8" t="s">
        <v>314</v>
      </c>
      <c r="C23" s="35" t="s">
        <v>206</v>
      </c>
      <c r="D23" s="56"/>
    </row>
    <row r="24" spans="2:4" x14ac:dyDescent="0.25">
      <c r="B24" s="8"/>
      <c r="C24" s="48"/>
      <c r="D24" s="56"/>
    </row>
    <row r="25" spans="2:4" x14ac:dyDescent="0.25">
      <c r="B25" s="8" t="s">
        <v>2</v>
      </c>
      <c r="C25" s="35" t="s">
        <v>13</v>
      </c>
      <c r="D25" s="56" t="s">
        <v>262</v>
      </c>
    </row>
    <row r="26" spans="2:4" x14ac:dyDescent="0.25">
      <c r="B26" s="8"/>
      <c r="C26" s="48"/>
      <c r="D26" s="56"/>
    </row>
    <row r="27" spans="2:4" ht="30" x14ac:dyDescent="0.25">
      <c r="B27" s="8" t="s">
        <v>315</v>
      </c>
      <c r="C27" s="48" t="s">
        <v>210</v>
      </c>
      <c r="D27" s="56"/>
    </row>
    <row r="28" spans="2:4" x14ac:dyDescent="0.25">
      <c r="B28" s="8"/>
      <c r="C28" s="35"/>
      <c r="D28" s="56"/>
    </row>
    <row r="29" spans="2:4" x14ac:dyDescent="0.25">
      <c r="B29" s="8"/>
      <c r="C29" s="34"/>
      <c r="D29" s="53"/>
    </row>
    <row r="30" spans="2:4" ht="15.75" x14ac:dyDescent="0.25">
      <c r="B30" s="30" t="s">
        <v>33</v>
      </c>
      <c r="C30" s="34"/>
      <c r="D30" s="53"/>
    </row>
    <row r="31" spans="2:4" x14ac:dyDescent="0.25">
      <c r="B31" s="8" t="s">
        <v>211</v>
      </c>
      <c r="C31" s="35" t="s">
        <v>206</v>
      </c>
      <c r="D31" s="54"/>
    </row>
    <row r="32" spans="2:4" ht="15.75" x14ac:dyDescent="0.25">
      <c r="B32" s="30"/>
      <c r="C32" s="34"/>
      <c r="D32" s="53"/>
    </row>
    <row r="33" spans="2:4" x14ac:dyDescent="0.25">
      <c r="B33" s="8" t="s">
        <v>3</v>
      </c>
      <c r="C33" s="35" t="s">
        <v>14</v>
      </c>
      <c r="D33" s="56" t="s">
        <v>262</v>
      </c>
    </row>
    <row r="34" spans="2:4" x14ac:dyDescent="0.25">
      <c r="B34" s="8"/>
      <c r="C34" s="34"/>
      <c r="D34" s="53"/>
    </row>
    <row r="35" spans="2:4" ht="15.75" x14ac:dyDescent="0.25">
      <c r="B35" s="30" t="s">
        <v>164</v>
      </c>
      <c r="C35" s="34"/>
      <c r="D35" s="53"/>
    </row>
    <row r="36" spans="2:4" x14ac:dyDescent="0.25">
      <c r="B36" s="8" t="s">
        <v>4</v>
      </c>
      <c r="C36" s="35" t="s">
        <v>15</v>
      </c>
      <c r="D36" s="56" t="s">
        <v>262</v>
      </c>
    </row>
    <row r="37" spans="2:4" x14ac:dyDescent="0.25">
      <c r="B37" s="8"/>
      <c r="C37" s="34"/>
      <c r="D37" s="53"/>
    </row>
    <row r="38" spans="2:4" ht="30" x14ac:dyDescent="0.25">
      <c r="B38" s="8" t="s">
        <v>212</v>
      </c>
      <c r="C38" s="48" t="s">
        <v>213</v>
      </c>
      <c r="D38" s="57"/>
    </row>
    <row r="39" spans="2:4" x14ac:dyDescent="0.25">
      <c r="B39" s="8"/>
      <c r="C39" s="34"/>
      <c r="D39" s="53"/>
    </row>
    <row r="40" spans="2:4" ht="30" x14ac:dyDescent="0.25">
      <c r="B40" s="8" t="s">
        <v>5</v>
      </c>
      <c r="C40" s="35" t="s">
        <v>16</v>
      </c>
      <c r="D40" s="56" t="s">
        <v>262</v>
      </c>
    </row>
    <row r="41" spans="2:4" x14ac:dyDescent="0.25">
      <c r="B41" s="8"/>
      <c r="C41" s="34"/>
      <c r="D41" s="53"/>
    </row>
    <row r="42" spans="2:4" ht="45" x14ac:dyDescent="0.25">
      <c r="B42" s="8" t="s">
        <v>6</v>
      </c>
      <c r="C42" s="35" t="s">
        <v>17</v>
      </c>
      <c r="D42" s="56" t="s">
        <v>262</v>
      </c>
    </row>
    <row r="43" spans="2:4" x14ac:dyDescent="0.25">
      <c r="B43" s="8"/>
      <c r="C43" s="34"/>
      <c r="D43" s="53"/>
    </row>
    <row r="44" spans="2:4" ht="30" x14ac:dyDescent="0.25">
      <c r="B44" s="8" t="s">
        <v>214</v>
      </c>
      <c r="C44" s="35" t="s">
        <v>206</v>
      </c>
      <c r="D44" s="57"/>
    </row>
    <row r="45" spans="2:4" x14ac:dyDescent="0.25">
      <c r="B45" s="8"/>
      <c r="C45" s="34"/>
      <c r="D45" s="53"/>
    </row>
    <row r="46" spans="2:4" ht="30" x14ac:dyDescent="0.25">
      <c r="B46" s="8" t="s">
        <v>7</v>
      </c>
      <c r="C46" s="35" t="s">
        <v>18</v>
      </c>
      <c r="D46" s="56" t="s">
        <v>262</v>
      </c>
    </row>
    <row r="47" spans="2:4" x14ac:dyDescent="0.25">
      <c r="B47" s="8"/>
      <c r="C47" s="34"/>
      <c r="D47" s="53"/>
    </row>
    <row r="48" spans="2:4" ht="15.75" x14ac:dyDescent="0.25">
      <c r="B48" s="30" t="s">
        <v>165</v>
      </c>
      <c r="C48" s="34"/>
      <c r="D48" s="53"/>
    </row>
    <row r="49" spans="2:4" x14ac:dyDescent="0.25">
      <c r="B49" s="8" t="s">
        <v>8</v>
      </c>
      <c r="C49" s="35" t="s">
        <v>19</v>
      </c>
      <c r="D49" s="56" t="s">
        <v>262</v>
      </c>
    </row>
    <row r="50" spans="2:4" x14ac:dyDescent="0.25">
      <c r="B50" s="8"/>
      <c r="C50" s="35"/>
      <c r="D50" s="56"/>
    </row>
    <row r="51" spans="2:4" x14ac:dyDescent="0.25">
      <c r="B51" s="8" t="s">
        <v>290</v>
      </c>
      <c r="C51" s="32" t="s">
        <v>291</v>
      </c>
      <c r="D51" s="56" t="s">
        <v>262</v>
      </c>
    </row>
    <row r="52" spans="2:4" x14ac:dyDescent="0.25">
      <c r="B52" s="8"/>
      <c r="C52" s="34"/>
      <c r="D52" s="53"/>
    </row>
    <row r="53" spans="2:4" x14ac:dyDescent="0.25">
      <c r="B53" s="8" t="s">
        <v>9</v>
      </c>
      <c r="C53" s="35" t="s">
        <v>20</v>
      </c>
      <c r="D53" s="56" t="s">
        <v>262</v>
      </c>
    </row>
    <row r="54" spans="2:4" x14ac:dyDescent="0.25">
      <c r="B54" s="8"/>
      <c r="C54" s="34"/>
      <c r="D54" s="53"/>
    </row>
    <row r="55" spans="2:4" ht="30" x14ac:dyDescent="0.25">
      <c r="B55" s="8" t="s">
        <v>215</v>
      </c>
      <c r="C55" s="48" t="s">
        <v>216</v>
      </c>
      <c r="D55" s="57"/>
    </row>
    <row r="56" spans="2:4" x14ac:dyDescent="0.25">
      <c r="B56" s="8"/>
      <c r="C56" s="34"/>
      <c r="D56" s="53"/>
    </row>
    <row r="57" spans="2:4" ht="30" x14ac:dyDescent="0.25">
      <c r="B57" s="8" t="s">
        <v>316</v>
      </c>
      <c r="C57" s="35" t="s">
        <v>21</v>
      </c>
      <c r="D57" s="56" t="s">
        <v>262</v>
      </c>
    </row>
    <row r="58" spans="2:4" x14ac:dyDescent="0.25">
      <c r="B58" s="8"/>
      <c r="C58" s="34"/>
      <c r="D58" s="53"/>
    </row>
    <row r="59" spans="2:4" x14ac:dyDescent="0.25">
      <c r="B59" s="8" t="s">
        <v>10</v>
      </c>
      <c r="C59" s="35" t="s">
        <v>22</v>
      </c>
      <c r="D59" s="56" t="s">
        <v>262</v>
      </c>
    </row>
    <row r="60" spans="2:4" x14ac:dyDescent="0.25">
      <c r="B60" s="8"/>
      <c r="C60" s="34"/>
      <c r="D60" s="53"/>
    </row>
    <row r="61" spans="2:4" ht="15.75" x14ac:dyDescent="0.25">
      <c r="B61" s="30" t="s">
        <v>217</v>
      </c>
      <c r="C61" s="34"/>
      <c r="D61" s="53"/>
    </row>
    <row r="62" spans="2:4" ht="30" x14ac:dyDescent="0.25">
      <c r="B62" s="8" t="s">
        <v>218</v>
      </c>
      <c r="C62" s="48" t="s">
        <v>219</v>
      </c>
      <c r="D62" s="57"/>
    </row>
    <row r="63" spans="2:4" x14ac:dyDescent="0.25">
      <c r="B63" s="8"/>
      <c r="C63" s="34"/>
      <c r="D63" s="53"/>
    </row>
    <row r="64" spans="2:4" x14ac:dyDescent="0.25">
      <c r="B64" s="8" t="s">
        <v>220</v>
      </c>
      <c r="C64" s="48" t="s">
        <v>221</v>
      </c>
      <c r="D64" s="57"/>
    </row>
    <row r="65" spans="2:4" x14ac:dyDescent="0.25">
      <c r="B65" s="8"/>
      <c r="C65" s="34"/>
      <c r="D65" s="53"/>
    </row>
    <row r="66" spans="2:4" x14ac:dyDescent="0.25">
      <c r="B66" s="8" t="s">
        <v>222</v>
      </c>
      <c r="C66" s="48" t="s">
        <v>223</v>
      </c>
      <c r="D66" s="57"/>
    </row>
    <row r="67" spans="2:4" x14ac:dyDescent="0.25">
      <c r="B67" s="8"/>
      <c r="C67" s="34"/>
      <c r="D67" s="53"/>
    </row>
    <row r="68" spans="2:4" x14ac:dyDescent="0.25">
      <c r="B68" s="8" t="s">
        <v>224</v>
      </c>
      <c r="C68" s="48" t="s">
        <v>225</v>
      </c>
      <c r="D68" s="57"/>
    </row>
    <row r="69" spans="2:4" x14ac:dyDescent="0.25">
      <c r="B69" s="8"/>
      <c r="C69" s="34"/>
      <c r="D69" s="53"/>
    </row>
    <row r="70" spans="2:4" ht="45" x14ac:dyDescent="0.25">
      <c r="B70" s="8" t="s">
        <v>226</v>
      </c>
      <c r="C70" s="48" t="s">
        <v>227</v>
      </c>
      <c r="D70" s="57"/>
    </row>
    <row r="71" spans="2:4" x14ac:dyDescent="0.25">
      <c r="B71" s="8"/>
      <c r="C71" s="34"/>
      <c r="D71" s="53"/>
    </row>
    <row r="72" spans="2:4" ht="15.75" x14ac:dyDescent="0.25">
      <c r="B72" s="30" t="s">
        <v>34</v>
      </c>
      <c r="C72" s="34"/>
      <c r="D72" s="53"/>
    </row>
    <row r="73" spans="2:4" ht="30" x14ac:dyDescent="0.25">
      <c r="B73" s="8" t="s">
        <v>11</v>
      </c>
      <c r="C73" s="35" t="s">
        <v>23</v>
      </c>
      <c r="D73" s="56" t="s">
        <v>262</v>
      </c>
    </row>
    <row r="74" spans="2:4" x14ac:dyDescent="0.25">
      <c r="B74" s="8"/>
      <c r="C74" s="35"/>
      <c r="D74" s="56"/>
    </row>
    <row r="75" spans="2:4" x14ac:dyDescent="0.25">
      <c r="B75" s="8" t="s">
        <v>228</v>
      </c>
      <c r="C75" s="35" t="s">
        <v>206</v>
      </c>
      <c r="D75" s="57"/>
    </row>
    <row r="76" spans="2:4" x14ac:dyDescent="0.25">
      <c r="B76" s="9"/>
      <c r="C76" s="34"/>
      <c r="D76" s="53"/>
    </row>
    <row r="77" spans="2:4" ht="15.75" x14ac:dyDescent="0.25">
      <c r="B77" s="30" t="s">
        <v>229</v>
      </c>
      <c r="C77" s="34"/>
      <c r="D77" s="53"/>
    </row>
    <row r="78" spans="2:4" ht="30" x14ac:dyDescent="0.25">
      <c r="B78" s="8" t="s">
        <v>317</v>
      </c>
      <c r="C78" s="35" t="s">
        <v>206</v>
      </c>
      <c r="D78" s="57"/>
    </row>
    <row r="79" spans="2:4" x14ac:dyDescent="0.25">
      <c r="B79" s="8"/>
      <c r="C79" s="34"/>
      <c r="D79" s="53"/>
    </row>
    <row r="80" spans="2:4" x14ac:dyDescent="0.25">
      <c r="B80" s="8"/>
      <c r="C80" s="34"/>
      <c r="D80" s="53"/>
    </row>
    <row r="81" spans="2:4" ht="15.75" x14ac:dyDescent="0.25">
      <c r="B81" s="30" t="s">
        <v>230</v>
      </c>
      <c r="C81" s="34"/>
      <c r="D81" s="53"/>
    </row>
    <row r="82" spans="2:4" ht="30" x14ac:dyDescent="0.25">
      <c r="B82" s="8" t="s">
        <v>231</v>
      </c>
      <c r="C82" s="35" t="s">
        <v>206</v>
      </c>
      <c r="D82" s="57"/>
    </row>
    <row r="83" spans="2:4" x14ac:dyDescent="0.25">
      <c r="B83" s="8"/>
      <c r="C83" s="34"/>
      <c r="D83" s="53"/>
    </row>
    <row r="84" spans="2:4" ht="15.75" x14ac:dyDescent="0.25">
      <c r="B84" s="30" t="s">
        <v>232</v>
      </c>
      <c r="C84" s="35" t="s">
        <v>206</v>
      </c>
      <c r="D84" s="57"/>
    </row>
    <row r="85" spans="2:4" x14ac:dyDescent="0.25">
      <c r="B85" s="9"/>
      <c r="C85" s="34"/>
      <c r="D85" s="53"/>
    </row>
    <row r="86" spans="2:4" ht="15.75" x14ac:dyDescent="0.25">
      <c r="B86" s="31" t="s">
        <v>166</v>
      </c>
      <c r="C86" s="32" t="s">
        <v>24</v>
      </c>
      <c r="D86" s="58" t="s">
        <v>262</v>
      </c>
    </row>
  </sheetData>
  <mergeCells count="1">
    <mergeCell ref="B2:D2"/>
  </mergeCells>
  <hyperlinks>
    <hyperlink ref="C13" location="'I. e) Programas y proyectos'!A1" display="Programas y Proyectos" xr:uid="{00000000-0004-0000-0000-000000000000}"/>
    <hyperlink ref="C25" location="'I. j) licitaciones prep.- pend.'!A1" display="Licitaciones en preparacion o pendientes" xr:uid="{00000000-0004-0000-0000-000001000000}"/>
    <hyperlink ref="C33" location="'II. b) Escalafón, ascensos'!A1" display="Escalafon, ascensos, nombramientos" xr:uid="{00000000-0004-0000-0000-000002000000}"/>
    <hyperlink ref="C36" location="'III. a) cuentas corrientes'!A1" display="Cuentas Corrientes" xr:uid="{00000000-0004-0000-0000-000003000000}"/>
    <hyperlink ref="C40" location="'III. b) Activos financieros'!A1" display="Activos Financieros" xr:uid="{00000000-0004-0000-0000-000004000000}"/>
    <hyperlink ref="C42" location="'III. c) Fondos internos'!A1" display="Fondos internos a rendir" xr:uid="{00000000-0004-0000-0000-000005000000}"/>
    <hyperlink ref="C46" location="'III. e) Anticipo de fondos'!A1" display="Anticipo de Fondos" xr:uid="{00000000-0004-0000-0000-000006000000}"/>
    <hyperlink ref="C49" location="'IV. a) Inventario'!A1" display="Inventarios" xr:uid="{00000000-0004-0000-0000-000007000000}"/>
    <hyperlink ref="C53" location="'IV. b) Vehículos'!A1" display="Vehiculos" xr:uid="{00000000-0004-0000-0000-000008000000}"/>
    <hyperlink ref="C57" location="'IV. d) Emergencias'!A1" display="Productos para Emergencias" xr:uid="{00000000-0004-0000-0000-000009000000}"/>
    <hyperlink ref="C59" location="'IV. e) Contratos'!A1" display="Nómina de Contratos" xr:uid="{00000000-0004-0000-0000-00000A000000}"/>
    <hyperlink ref="C73" location="'VI. a) Partes'!A1" display="Documentos pendientes Of. Partes" xr:uid="{00000000-0004-0000-0000-00000B000000}"/>
    <hyperlink ref="C86" location="'X. Otros Antecedentes'!A1" display="Otros Antecedentes relevantes" xr:uid="{00000000-0004-0000-0000-00000C000000}"/>
    <hyperlink ref="C5" location="LINKS!A1" display="Link" xr:uid="{00000000-0004-0000-0000-00000D000000}"/>
    <hyperlink ref="C7" location="LINKS!A1" display="Link" xr:uid="{00000000-0004-0000-0000-00000E000000}"/>
    <hyperlink ref="C9" location="LINKS!A1" display="Link" xr:uid="{00000000-0004-0000-0000-00000F000000}"/>
    <hyperlink ref="C11" location="LINKS!A1" display="Link" xr:uid="{00000000-0004-0000-0000-000010000000}"/>
    <hyperlink ref="C23" location="LINKS!A1" display="Link" xr:uid="{00000000-0004-0000-0000-000011000000}"/>
    <hyperlink ref="C31" location="LINKS!A1" display="Link" xr:uid="{00000000-0004-0000-0000-000012000000}"/>
    <hyperlink ref="C44" location="LINKS!A1" display="Link" xr:uid="{00000000-0004-0000-0000-000013000000}"/>
    <hyperlink ref="C75" location="LINKS!A1" display="Link" xr:uid="{00000000-0004-0000-0000-000014000000}"/>
    <hyperlink ref="C78" location="LINKS!A1" display="Link" xr:uid="{00000000-0004-0000-0000-000015000000}"/>
    <hyperlink ref="C82" location="LINKS!A1" display="Link" xr:uid="{00000000-0004-0000-0000-000016000000}"/>
    <hyperlink ref="C84" location="LINKS!A1" display="Link" xr:uid="{00000000-0004-0000-0000-000017000000}"/>
    <hyperlink ref="C51" location="'IV. a.1)Sist. Informacion '!A1" display="Sistemas de Información " xr:uid="{00000000-0004-0000-0000-000018000000}"/>
    <hyperlink ref="C15" location="'I. f) Programas y proyectos (2'!A1" display="Programas y Proyectos" xr:uid="{00000000-0004-0000-0000-00001900000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63"/>
  <sheetViews>
    <sheetView topLeftCell="A250" workbookViewId="0">
      <selection activeCell="G264" sqref="G264"/>
    </sheetView>
  </sheetViews>
  <sheetFormatPr baseColWidth="10" defaultRowHeight="15" x14ac:dyDescent="0.25"/>
  <cols>
    <col min="1" max="1" width="7.7109375" style="1" bestFit="1" customWidth="1"/>
    <col min="2" max="2" width="13.42578125" style="1" bestFit="1" customWidth="1"/>
    <col min="3" max="3" width="49.28515625" style="1" bestFit="1" customWidth="1"/>
    <col min="4" max="4" width="9.140625" style="1" bestFit="1" customWidth="1"/>
    <col min="5" max="5" width="8.140625" style="1" bestFit="1" customWidth="1"/>
    <col min="6" max="6" width="11.42578125" style="1" bestFit="1" customWidth="1"/>
    <col min="7" max="7" width="24.28515625" style="1" bestFit="1" customWidth="1"/>
    <col min="8" max="8" width="10.7109375" style="1" bestFit="1" customWidth="1"/>
  </cols>
  <sheetData>
    <row r="1" spans="1:10" ht="50.25" customHeight="1" x14ac:dyDescent="0.25">
      <c r="A1" s="111" t="s">
        <v>172</v>
      </c>
      <c r="B1" s="116"/>
      <c r="C1" s="116"/>
      <c r="D1" s="116"/>
      <c r="E1" s="116"/>
      <c r="F1" s="116"/>
      <c r="G1" s="116"/>
      <c r="H1" s="116"/>
    </row>
    <row r="2" spans="1:10" ht="30.75" thickBot="1" x14ac:dyDescent="0.3">
      <c r="A2" s="2" t="s">
        <v>0</v>
      </c>
      <c r="B2" s="16" t="s">
        <v>82</v>
      </c>
      <c r="C2" s="16" t="s">
        <v>83</v>
      </c>
      <c r="D2" s="16" t="s">
        <v>70</v>
      </c>
      <c r="E2" s="16" t="s">
        <v>84</v>
      </c>
      <c r="F2" s="16" t="s">
        <v>85</v>
      </c>
      <c r="G2" s="23" t="s">
        <v>182</v>
      </c>
      <c r="H2" s="23" t="s">
        <v>86</v>
      </c>
    </row>
    <row r="3" spans="1:10" x14ac:dyDescent="0.25">
      <c r="A3" s="93">
        <f>ROW(Tabla1345678[[#This Row],[N°]])-2</f>
        <v>1</v>
      </c>
      <c r="B3" s="93" t="s">
        <v>329</v>
      </c>
      <c r="C3" s="94" t="s">
        <v>336</v>
      </c>
      <c r="D3" s="95">
        <v>96992030</v>
      </c>
      <c r="E3" s="95">
        <v>1</v>
      </c>
      <c r="F3" s="98">
        <v>18040</v>
      </c>
      <c r="G3" s="96" t="s">
        <v>331</v>
      </c>
      <c r="H3" s="97">
        <v>43748</v>
      </c>
      <c r="J3" t="s">
        <v>183</v>
      </c>
    </row>
    <row r="4" spans="1:10" x14ac:dyDescent="0.25">
      <c r="A4" s="93">
        <f>ROW(Tabla1345678[[#This Row],[N°]])-2</f>
        <v>2</v>
      </c>
      <c r="B4" s="93" t="s">
        <v>329</v>
      </c>
      <c r="C4" s="94" t="s">
        <v>337</v>
      </c>
      <c r="D4" s="95">
        <v>96800570</v>
      </c>
      <c r="E4" s="95">
        <v>7</v>
      </c>
      <c r="F4" s="98">
        <v>1017967</v>
      </c>
      <c r="G4" s="96" t="s">
        <v>331</v>
      </c>
      <c r="H4" s="97">
        <v>43858.539004629631</v>
      </c>
      <c r="J4" s="25" t="s">
        <v>87</v>
      </c>
    </row>
    <row r="5" spans="1:10" x14ac:dyDescent="0.25">
      <c r="A5" s="93">
        <f>ROW(Tabla1345678[[#This Row],[N°]])-2</f>
        <v>3</v>
      </c>
      <c r="B5" s="93" t="s">
        <v>329</v>
      </c>
      <c r="C5" s="94" t="s">
        <v>338</v>
      </c>
      <c r="D5" s="95">
        <v>76496130</v>
      </c>
      <c r="E5" s="95">
        <v>7</v>
      </c>
      <c r="F5" s="98">
        <v>32591</v>
      </c>
      <c r="G5" s="96" t="s">
        <v>331</v>
      </c>
      <c r="H5" s="97">
        <v>43874.551828703705</v>
      </c>
      <c r="J5" s="25" t="s">
        <v>88</v>
      </c>
    </row>
    <row r="6" spans="1:10" x14ac:dyDescent="0.25">
      <c r="A6" s="93">
        <f>ROW(Tabla1345678[[#This Row],[N°]])-2</f>
        <v>4</v>
      </c>
      <c r="B6" s="93" t="s">
        <v>329</v>
      </c>
      <c r="C6" s="94" t="s">
        <v>339</v>
      </c>
      <c r="D6" s="95">
        <v>96875230</v>
      </c>
      <c r="E6" s="95">
        <v>8</v>
      </c>
      <c r="F6" s="98">
        <v>12460</v>
      </c>
      <c r="G6" s="96" t="s">
        <v>331</v>
      </c>
      <c r="H6" s="97">
        <v>43908.805104166669</v>
      </c>
      <c r="J6" s="25" t="s">
        <v>89</v>
      </c>
    </row>
    <row r="7" spans="1:10" x14ac:dyDescent="0.25">
      <c r="A7" s="93">
        <f>ROW(Tabla1345678[[#This Row],[N°]])-2</f>
        <v>5</v>
      </c>
      <c r="B7" s="93" t="s">
        <v>329</v>
      </c>
      <c r="C7" s="94" t="s">
        <v>336</v>
      </c>
      <c r="D7" s="95">
        <v>96992030</v>
      </c>
      <c r="E7" s="95">
        <v>1</v>
      </c>
      <c r="F7" s="98">
        <v>3800</v>
      </c>
      <c r="G7" s="96" t="s">
        <v>331</v>
      </c>
      <c r="H7" s="97">
        <v>43923</v>
      </c>
      <c r="J7" s="25" t="s">
        <v>65</v>
      </c>
    </row>
    <row r="8" spans="1:10" x14ac:dyDescent="0.25">
      <c r="A8" s="93">
        <f>ROW(Tabla1345678[[#This Row],[N°]])-2</f>
        <v>6</v>
      </c>
      <c r="B8" s="93" t="s">
        <v>329</v>
      </c>
      <c r="C8" s="94" t="s">
        <v>339</v>
      </c>
      <c r="D8" s="95">
        <v>96875230</v>
      </c>
      <c r="E8" s="95">
        <v>8</v>
      </c>
      <c r="F8" s="98">
        <v>3656</v>
      </c>
      <c r="G8" s="96" t="s">
        <v>331</v>
      </c>
      <c r="H8" s="97">
        <v>43935.537754629629</v>
      </c>
      <c r="J8" s="25" t="s">
        <v>90</v>
      </c>
    </row>
    <row r="9" spans="1:10" x14ac:dyDescent="0.25">
      <c r="A9" s="93">
        <f>ROW(Tabla1345678[[#This Row],[N°]])-2</f>
        <v>7</v>
      </c>
      <c r="B9" s="93" t="s">
        <v>329</v>
      </c>
      <c r="C9" s="94" t="s">
        <v>338</v>
      </c>
      <c r="D9" s="95">
        <v>76496130</v>
      </c>
      <c r="E9" s="95">
        <v>7</v>
      </c>
      <c r="F9" s="98">
        <v>88802</v>
      </c>
      <c r="G9" s="96" t="s">
        <v>331</v>
      </c>
      <c r="H9" s="97">
        <v>43969.494247685187</v>
      </c>
      <c r="J9" s="25" t="s">
        <v>91</v>
      </c>
    </row>
    <row r="10" spans="1:10" x14ac:dyDescent="0.25">
      <c r="A10" s="93">
        <f>ROW(Tabla1345678[[#This Row],[N°]])-2</f>
        <v>8</v>
      </c>
      <c r="B10" s="93" t="s">
        <v>329</v>
      </c>
      <c r="C10" s="94" t="s">
        <v>339</v>
      </c>
      <c r="D10" s="95">
        <v>96875230</v>
      </c>
      <c r="E10" s="95">
        <v>8</v>
      </c>
      <c r="F10" s="98">
        <v>10800</v>
      </c>
      <c r="G10" s="96" t="s">
        <v>331</v>
      </c>
      <c r="H10" s="97">
        <v>43969.494259259256</v>
      </c>
      <c r="J10" s="25" t="s">
        <v>92</v>
      </c>
    </row>
    <row r="11" spans="1:10" x14ac:dyDescent="0.25">
      <c r="A11" s="93">
        <f>ROW(Tabla1345678[[#This Row],[N°]])-2</f>
        <v>9</v>
      </c>
      <c r="B11" s="93" t="s">
        <v>329</v>
      </c>
      <c r="C11" s="94" t="s">
        <v>336</v>
      </c>
      <c r="D11" s="95">
        <v>96992030</v>
      </c>
      <c r="E11" s="95">
        <v>1</v>
      </c>
      <c r="F11" s="98">
        <v>19580</v>
      </c>
      <c r="G11" s="96" t="s">
        <v>331</v>
      </c>
      <c r="H11" s="97">
        <v>43980</v>
      </c>
    </row>
    <row r="12" spans="1:10" x14ac:dyDescent="0.25">
      <c r="A12" s="93">
        <f>ROW(Tabla1345678[[#This Row],[N°]])-2</f>
        <v>10</v>
      </c>
      <c r="B12" s="93" t="s">
        <v>329</v>
      </c>
      <c r="C12" s="94" t="s">
        <v>340</v>
      </c>
      <c r="D12" s="95">
        <v>61608700</v>
      </c>
      <c r="E12" s="95">
        <v>2</v>
      </c>
      <c r="F12" s="98">
        <v>1993455466</v>
      </c>
      <c r="G12" s="96" t="s">
        <v>331</v>
      </c>
      <c r="H12" s="97">
        <v>43992.485138888886</v>
      </c>
    </row>
    <row r="13" spans="1:10" x14ac:dyDescent="0.25">
      <c r="A13" s="93">
        <f>ROW(Tabla1345678[[#This Row],[N°]])-2</f>
        <v>11</v>
      </c>
      <c r="B13" s="93" t="s">
        <v>329</v>
      </c>
      <c r="C13" s="94" t="s">
        <v>339</v>
      </c>
      <c r="D13" s="95">
        <v>96875230</v>
      </c>
      <c r="E13" s="95">
        <v>8</v>
      </c>
      <c r="F13" s="98">
        <v>6900</v>
      </c>
      <c r="G13" s="96" t="s">
        <v>331</v>
      </c>
      <c r="H13" s="97">
        <v>43994.72283564815</v>
      </c>
    </row>
    <row r="14" spans="1:10" x14ac:dyDescent="0.25">
      <c r="A14" s="93">
        <f>ROW(Tabla1345678[[#This Row],[N°]])-2</f>
        <v>12</v>
      </c>
      <c r="B14" s="93" t="s">
        <v>329</v>
      </c>
      <c r="C14" s="94" t="s">
        <v>340</v>
      </c>
      <c r="D14" s="95">
        <v>61608700</v>
      </c>
      <c r="E14" s="95">
        <v>2</v>
      </c>
      <c r="F14" s="98">
        <v>1625278</v>
      </c>
      <c r="G14" s="96" t="s">
        <v>331</v>
      </c>
      <c r="H14" s="97">
        <v>44008.661770833336</v>
      </c>
    </row>
    <row r="15" spans="1:10" x14ac:dyDescent="0.25">
      <c r="A15" s="93">
        <f>ROW(Tabla1345678[[#This Row],[N°]])-2</f>
        <v>13</v>
      </c>
      <c r="B15" s="93" t="s">
        <v>329</v>
      </c>
      <c r="C15" s="94" t="s">
        <v>336</v>
      </c>
      <c r="D15" s="95">
        <v>96992030</v>
      </c>
      <c r="E15" s="95">
        <v>1</v>
      </c>
      <c r="F15" s="98">
        <v>4289</v>
      </c>
      <c r="G15" s="96" t="s">
        <v>331</v>
      </c>
      <c r="H15" s="97">
        <v>44012</v>
      </c>
    </row>
    <row r="16" spans="1:10" x14ac:dyDescent="0.25">
      <c r="A16" s="93">
        <f>ROW(Tabla1345678[[#This Row],[N°]])-2</f>
        <v>14</v>
      </c>
      <c r="B16" s="93" t="s">
        <v>329</v>
      </c>
      <c r="C16" s="94" t="s">
        <v>339</v>
      </c>
      <c r="D16" s="95">
        <v>96875230</v>
      </c>
      <c r="E16" s="95">
        <v>8</v>
      </c>
      <c r="F16" s="98">
        <v>9000</v>
      </c>
      <c r="G16" s="96" t="s">
        <v>331</v>
      </c>
      <c r="H16" s="97">
        <v>44021.701724537037</v>
      </c>
    </row>
    <row r="17" spans="1:8" x14ac:dyDescent="0.25">
      <c r="A17" s="93">
        <f>ROW(Tabla1345678[[#This Row],[N°]])-2</f>
        <v>15</v>
      </c>
      <c r="B17" s="93" t="s">
        <v>329</v>
      </c>
      <c r="C17" s="94" t="s">
        <v>341</v>
      </c>
      <c r="D17" s="95">
        <v>76052927</v>
      </c>
      <c r="E17" s="95">
        <v>3</v>
      </c>
      <c r="F17" s="98">
        <v>14568</v>
      </c>
      <c r="G17" s="96" t="s">
        <v>331</v>
      </c>
      <c r="H17" s="97">
        <v>44040.758969907409</v>
      </c>
    </row>
    <row r="18" spans="1:8" x14ac:dyDescent="0.25">
      <c r="A18" s="93">
        <f>ROW(Tabla1345678[[#This Row],[N°]])-2</f>
        <v>16</v>
      </c>
      <c r="B18" s="93" t="s">
        <v>329</v>
      </c>
      <c r="C18" s="94" t="s">
        <v>342</v>
      </c>
      <c r="D18" s="95">
        <v>97030000</v>
      </c>
      <c r="E18" s="95">
        <v>7</v>
      </c>
      <c r="F18" s="98">
        <v>5440</v>
      </c>
      <c r="G18" s="96" t="s">
        <v>331</v>
      </c>
      <c r="H18" s="97">
        <v>44054.540231481478</v>
      </c>
    </row>
    <row r="19" spans="1:8" x14ac:dyDescent="0.25">
      <c r="A19" s="93">
        <f>ROW(Tabla1345678[[#This Row],[N°]])-2</f>
        <v>17</v>
      </c>
      <c r="B19" s="93" t="s">
        <v>329</v>
      </c>
      <c r="C19" s="94" t="s">
        <v>342</v>
      </c>
      <c r="D19" s="95">
        <v>97030000</v>
      </c>
      <c r="E19" s="95">
        <v>7</v>
      </c>
      <c r="F19" s="98">
        <v>1034</v>
      </c>
      <c r="G19" s="96" t="s">
        <v>331</v>
      </c>
      <c r="H19" s="97">
        <v>44054.540231481478</v>
      </c>
    </row>
    <row r="20" spans="1:8" x14ac:dyDescent="0.25">
      <c r="A20" s="93">
        <f>ROW(Tabla1345678[[#This Row],[N°]])-2</f>
        <v>18</v>
      </c>
      <c r="B20" s="93" t="s">
        <v>329</v>
      </c>
      <c r="C20" s="94" t="s">
        <v>342</v>
      </c>
      <c r="D20" s="95">
        <v>97030000</v>
      </c>
      <c r="E20" s="95">
        <v>7</v>
      </c>
      <c r="F20" s="98">
        <v>5440</v>
      </c>
      <c r="G20" s="96" t="s">
        <v>331</v>
      </c>
      <c r="H20" s="97">
        <v>44054.604131944441</v>
      </c>
    </row>
    <row r="21" spans="1:8" x14ac:dyDescent="0.25">
      <c r="A21" s="93">
        <f>ROW(Tabla1345678[[#This Row],[N°]])-2</f>
        <v>19</v>
      </c>
      <c r="B21" s="93" t="s">
        <v>329</v>
      </c>
      <c r="C21" s="94" t="s">
        <v>342</v>
      </c>
      <c r="D21" s="95">
        <v>97030000</v>
      </c>
      <c r="E21" s="95">
        <v>7</v>
      </c>
      <c r="F21" s="98">
        <v>1034</v>
      </c>
      <c r="G21" s="96" t="s">
        <v>331</v>
      </c>
      <c r="H21" s="97">
        <v>44054.604120370372</v>
      </c>
    </row>
    <row r="22" spans="1:8" x14ac:dyDescent="0.25">
      <c r="A22" s="93">
        <f>ROW(Tabla1345678[[#This Row],[N°]])-2</f>
        <v>20</v>
      </c>
      <c r="B22" s="93" t="s">
        <v>329</v>
      </c>
      <c r="C22" s="94" t="s">
        <v>338</v>
      </c>
      <c r="D22" s="95">
        <v>76496130</v>
      </c>
      <c r="E22" s="95">
        <v>7</v>
      </c>
      <c r="F22" s="98">
        <v>77774</v>
      </c>
      <c r="G22" s="96" t="s">
        <v>331</v>
      </c>
      <c r="H22" s="97">
        <v>44060.712037037039</v>
      </c>
    </row>
    <row r="23" spans="1:8" x14ac:dyDescent="0.25">
      <c r="A23" s="93">
        <f>ROW(Tabla1345678[[#This Row],[N°]])-2</f>
        <v>21</v>
      </c>
      <c r="B23" s="93" t="s">
        <v>329</v>
      </c>
      <c r="C23" s="94" t="s">
        <v>343</v>
      </c>
      <c r="D23" s="95">
        <v>96945440</v>
      </c>
      <c r="E23" s="95">
        <v>8</v>
      </c>
      <c r="F23" s="98">
        <v>47747</v>
      </c>
      <c r="G23" s="96" t="s">
        <v>331</v>
      </c>
      <c r="H23" s="97">
        <v>44060.712048611109</v>
      </c>
    </row>
    <row r="24" spans="1:8" x14ac:dyDescent="0.25">
      <c r="A24" s="93">
        <f>ROW(Tabla1345678[[#This Row],[N°]])-2</f>
        <v>22</v>
      </c>
      <c r="B24" s="93" t="s">
        <v>329</v>
      </c>
      <c r="C24" s="94" t="s">
        <v>339</v>
      </c>
      <c r="D24" s="95">
        <v>96875230</v>
      </c>
      <c r="E24" s="95">
        <v>8</v>
      </c>
      <c r="F24" s="98">
        <v>9000</v>
      </c>
      <c r="G24" s="96" t="s">
        <v>331</v>
      </c>
      <c r="H24" s="97">
        <v>44060.712048611109</v>
      </c>
    </row>
    <row r="25" spans="1:8" x14ac:dyDescent="0.25">
      <c r="A25" s="93">
        <f>ROW(Tabla1345678[[#This Row],[N°]])-2</f>
        <v>23</v>
      </c>
      <c r="B25" s="93" t="s">
        <v>329</v>
      </c>
      <c r="C25" s="94" t="s">
        <v>343</v>
      </c>
      <c r="D25" s="95">
        <v>96945440</v>
      </c>
      <c r="E25" s="95">
        <v>8</v>
      </c>
      <c r="F25" s="98">
        <v>70095</v>
      </c>
      <c r="G25" s="96" t="s">
        <v>331</v>
      </c>
      <c r="H25" s="97">
        <v>44085.742511574077</v>
      </c>
    </row>
    <row r="26" spans="1:8" x14ac:dyDescent="0.25">
      <c r="A26" s="93">
        <f>ROW(Tabla1345678[[#This Row],[N°]])-2</f>
        <v>24</v>
      </c>
      <c r="B26" s="93" t="s">
        <v>329</v>
      </c>
      <c r="C26" s="94" t="s">
        <v>338</v>
      </c>
      <c r="D26" s="95">
        <v>76496130</v>
      </c>
      <c r="E26" s="95">
        <v>7</v>
      </c>
      <c r="F26" s="98">
        <v>163499</v>
      </c>
      <c r="G26" s="96" t="s">
        <v>331</v>
      </c>
      <c r="H26" s="97">
        <v>44085.742511574077</v>
      </c>
    </row>
    <row r="27" spans="1:8" x14ac:dyDescent="0.25">
      <c r="A27" s="93">
        <f>ROW(Tabla1345678[[#This Row],[N°]])-2</f>
        <v>25</v>
      </c>
      <c r="B27" s="93" t="s">
        <v>329</v>
      </c>
      <c r="C27" s="94" t="s">
        <v>339</v>
      </c>
      <c r="D27" s="95">
        <v>96875230</v>
      </c>
      <c r="E27" s="95">
        <v>8</v>
      </c>
      <c r="F27" s="98">
        <v>49000</v>
      </c>
      <c r="G27" s="96" t="s">
        <v>331</v>
      </c>
      <c r="H27" s="97">
        <v>44085.742511574077</v>
      </c>
    </row>
    <row r="28" spans="1:8" x14ac:dyDescent="0.25">
      <c r="A28" s="93">
        <f>ROW(Tabla1345678[[#This Row],[N°]])-2</f>
        <v>26</v>
      </c>
      <c r="B28" s="93" t="s">
        <v>329</v>
      </c>
      <c r="C28" s="94" t="s">
        <v>338</v>
      </c>
      <c r="D28" s="95">
        <v>76496130</v>
      </c>
      <c r="E28" s="95">
        <v>7</v>
      </c>
      <c r="F28" s="98">
        <v>95308</v>
      </c>
      <c r="G28" s="96" t="s">
        <v>331</v>
      </c>
      <c r="H28" s="97">
        <v>44117.610439814816</v>
      </c>
    </row>
    <row r="29" spans="1:8" x14ac:dyDescent="0.25">
      <c r="A29" s="93">
        <f>ROW(Tabla1345678[[#This Row],[N°]])-2</f>
        <v>27</v>
      </c>
      <c r="B29" s="93" t="s">
        <v>329</v>
      </c>
      <c r="C29" s="94" t="s">
        <v>343</v>
      </c>
      <c r="D29" s="95">
        <v>96945440</v>
      </c>
      <c r="E29" s="95">
        <v>8</v>
      </c>
      <c r="F29" s="98">
        <v>65237</v>
      </c>
      <c r="G29" s="96" t="s">
        <v>331</v>
      </c>
      <c r="H29" s="97">
        <v>44117.610451388886</v>
      </c>
    </row>
    <row r="30" spans="1:8" x14ac:dyDescent="0.25">
      <c r="A30" s="93">
        <f>ROW(Tabla1345678[[#This Row],[N°]])-2</f>
        <v>28</v>
      </c>
      <c r="B30" s="93" t="s">
        <v>329</v>
      </c>
      <c r="C30" s="94" t="s">
        <v>339</v>
      </c>
      <c r="D30" s="95">
        <v>96875230</v>
      </c>
      <c r="E30" s="95">
        <v>8</v>
      </c>
      <c r="F30" s="98">
        <v>26900</v>
      </c>
      <c r="G30" s="96" t="s">
        <v>331</v>
      </c>
      <c r="H30" s="97">
        <v>44117.610451388886</v>
      </c>
    </row>
    <row r="31" spans="1:8" x14ac:dyDescent="0.25">
      <c r="A31" s="93">
        <f>ROW(Tabla1345678[[#This Row],[N°]])-2</f>
        <v>29</v>
      </c>
      <c r="B31" s="93" t="s">
        <v>329</v>
      </c>
      <c r="C31" s="94" t="s">
        <v>342</v>
      </c>
      <c r="D31" s="95">
        <v>97030000</v>
      </c>
      <c r="E31" s="95">
        <v>7</v>
      </c>
      <c r="F31" s="98">
        <v>5613</v>
      </c>
      <c r="G31" s="96" t="s">
        <v>331</v>
      </c>
      <c r="H31" s="97">
        <v>44125.53019675926</v>
      </c>
    </row>
    <row r="32" spans="1:8" x14ac:dyDescent="0.25">
      <c r="A32" s="93">
        <f>ROW(Tabla1345678[[#This Row],[N°]])-2</f>
        <v>30</v>
      </c>
      <c r="B32" s="93" t="s">
        <v>329</v>
      </c>
      <c r="C32" s="94" t="s">
        <v>342</v>
      </c>
      <c r="D32" s="95">
        <v>97030000</v>
      </c>
      <c r="E32" s="95">
        <v>7</v>
      </c>
      <c r="F32" s="98">
        <v>1066</v>
      </c>
      <c r="G32" s="96" t="s">
        <v>331</v>
      </c>
      <c r="H32" s="97">
        <v>44125.53020833333</v>
      </c>
    </row>
    <row r="33" spans="1:8" x14ac:dyDescent="0.25">
      <c r="A33" s="93">
        <f>ROW(Tabla1345678[[#This Row],[N°]])-2</f>
        <v>31</v>
      </c>
      <c r="B33" s="93" t="s">
        <v>329</v>
      </c>
      <c r="C33" s="94" t="s">
        <v>339</v>
      </c>
      <c r="D33" s="95">
        <v>96875230</v>
      </c>
      <c r="E33" s="95">
        <v>8</v>
      </c>
      <c r="F33" s="98">
        <v>1000</v>
      </c>
      <c r="G33" s="96" t="s">
        <v>331</v>
      </c>
      <c r="H33" s="97">
        <v>44146.67863425926</v>
      </c>
    </row>
    <row r="34" spans="1:8" x14ac:dyDescent="0.25">
      <c r="A34" s="93">
        <f>ROW(Tabla1345678[[#This Row],[N°]])-2</f>
        <v>32</v>
      </c>
      <c r="B34" s="93" t="s">
        <v>329</v>
      </c>
      <c r="C34" s="94" t="s">
        <v>339</v>
      </c>
      <c r="D34" s="95">
        <v>96875230</v>
      </c>
      <c r="E34" s="95">
        <v>8</v>
      </c>
      <c r="F34" s="98">
        <v>27000</v>
      </c>
      <c r="G34" s="96" t="s">
        <v>331</v>
      </c>
      <c r="H34" s="97">
        <v>44175.512696759259</v>
      </c>
    </row>
    <row r="35" spans="1:8" x14ac:dyDescent="0.25">
      <c r="A35" s="93">
        <f>ROW(Tabla1345678[[#This Row],[N°]])-2</f>
        <v>33</v>
      </c>
      <c r="B35" s="93" t="s">
        <v>329</v>
      </c>
      <c r="C35" s="94" t="s">
        <v>340</v>
      </c>
      <c r="D35" s="95">
        <v>61608700</v>
      </c>
      <c r="E35" s="95">
        <v>2</v>
      </c>
      <c r="F35" s="98">
        <v>57374340</v>
      </c>
      <c r="G35" s="96" t="s">
        <v>331</v>
      </c>
      <c r="H35" s="97">
        <v>44183.557627314818</v>
      </c>
    </row>
    <row r="36" spans="1:8" x14ac:dyDescent="0.25">
      <c r="A36" s="93">
        <f>ROW(Tabla1345678[[#This Row],[N°]])-2</f>
        <v>34</v>
      </c>
      <c r="B36" s="93" t="s">
        <v>329</v>
      </c>
      <c r="C36" s="94" t="s">
        <v>340</v>
      </c>
      <c r="D36" s="95">
        <v>61608700</v>
      </c>
      <c r="E36" s="95">
        <v>2</v>
      </c>
      <c r="F36" s="98">
        <v>1548224247</v>
      </c>
      <c r="G36" s="96" t="s">
        <v>331</v>
      </c>
      <c r="H36" s="97">
        <v>44193.543865740743</v>
      </c>
    </row>
    <row r="37" spans="1:8" x14ac:dyDescent="0.25">
      <c r="A37" s="93">
        <f>ROW(Tabla1345678[[#This Row],[N°]])-2</f>
        <v>35</v>
      </c>
      <c r="B37" s="93" t="s">
        <v>329</v>
      </c>
      <c r="C37" s="94" t="s">
        <v>341</v>
      </c>
      <c r="D37" s="95">
        <v>76052927</v>
      </c>
      <c r="E37" s="95">
        <v>3</v>
      </c>
      <c r="F37" s="98">
        <v>17730</v>
      </c>
      <c r="G37" s="96" t="s">
        <v>331</v>
      </c>
      <c r="H37" s="97">
        <v>44196.372916666667</v>
      </c>
    </row>
    <row r="38" spans="1:8" x14ac:dyDescent="0.25">
      <c r="A38" s="93">
        <f>ROW(Tabla1345678[[#This Row],[N°]])-2</f>
        <v>36</v>
      </c>
      <c r="B38" s="93" t="s">
        <v>329</v>
      </c>
      <c r="C38" s="94" t="s">
        <v>337</v>
      </c>
      <c r="D38" s="95">
        <v>96800570</v>
      </c>
      <c r="E38" s="95">
        <v>7</v>
      </c>
      <c r="F38" s="98">
        <v>83817</v>
      </c>
      <c r="G38" s="96" t="s">
        <v>331</v>
      </c>
      <c r="H38" s="97">
        <v>44227</v>
      </c>
    </row>
    <row r="39" spans="1:8" x14ac:dyDescent="0.25">
      <c r="A39" s="93">
        <f>ROW(Tabla1345678[[#This Row],[N°]])-2</f>
        <v>37</v>
      </c>
      <c r="B39" s="93" t="s">
        <v>329</v>
      </c>
      <c r="C39" s="94" t="s">
        <v>337</v>
      </c>
      <c r="D39" s="95">
        <v>96800570</v>
      </c>
      <c r="E39" s="95">
        <v>7</v>
      </c>
      <c r="F39" s="98">
        <v>67409</v>
      </c>
      <c r="G39" s="96" t="s">
        <v>331</v>
      </c>
      <c r="H39" s="97">
        <v>44252.646041666667</v>
      </c>
    </row>
    <row r="40" spans="1:8" x14ac:dyDescent="0.25">
      <c r="A40" s="93">
        <f>ROW(Tabla1345678[[#This Row],[N°]])-2</f>
        <v>38</v>
      </c>
      <c r="B40" s="93" t="s">
        <v>329</v>
      </c>
      <c r="C40" s="94" t="s">
        <v>337</v>
      </c>
      <c r="D40" s="95">
        <v>96800570</v>
      </c>
      <c r="E40" s="95">
        <v>7</v>
      </c>
      <c r="F40" s="98">
        <v>75590</v>
      </c>
      <c r="G40" s="96" t="s">
        <v>331</v>
      </c>
      <c r="H40" s="97">
        <v>44285.671423611115</v>
      </c>
    </row>
    <row r="41" spans="1:8" x14ac:dyDescent="0.25">
      <c r="A41" s="93">
        <f>ROW(Tabla1345678[[#This Row],[N°]])-2</f>
        <v>39</v>
      </c>
      <c r="B41" s="93" t="s">
        <v>329</v>
      </c>
      <c r="C41" s="94" t="s">
        <v>344</v>
      </c>
      <c r="D41" s="95">
        <v>76573521</v>
      </c>
      <c r="E41" s="95">
        <v>1</v>
      </c>
      <c r="F41" s="98">
        <v>599207</v>
      </c>
      <c r="G41" s="96" t="s">
        <v>331</v>
      </c>
      <c r="H41" s="97">
        <v>44295.527488425927</v>
      </c>
    </row>
    <row r="42" spans="1:8" x14ac:dyDescent="0.25">
      <c r="A42" s="93">
        <f>ROW(Tabla1345678[[#This Row],[N°]])-2</f>
        <v>40</v>
      </c>
      <c r="B42" s="93" t="s">
        <v>329</v>
      </c>
      <c r="C42" s="94" t="s">
        <v>344</v>
      </c>
      <c r="D42" s="95">
        <v>76573521</v>
      </c>
      <c r="E42" s="95">
        <v>1</v>
      </c>
      <c r="F42" s="98">
        <v>1078573</v>
      </c>
      <c r="G42" s="96" t="s">
        <v>331</v>
      </c>
      <c r="H42" s="97">
        <v>44295.527488425927</v>
      </c>
    </row>
    <row r="43" spans="1:8" x14ac:dyDescent="0.25">
      <c r="A43" s="93">
        <f>ROW(Tabla1345678[[#This Row],[N°]])-2</f>
        <v>41</v>
      </c>
      <c r="B43" s="93" t="s">
        <v>329</v>
      </c>
      <c r="C43" s="94" t="s">
        <v>338</v>
      </c>
      <c r="D43" s="95">
        <v>76496130</v>
      </c>
      <c r="E43" s="95">
        <v>7</v>
      </c>
      <c r="F43" s="98">
        <v>183305</v>
      </c>
      <c r="G43" s="96" t="s">
        <v>331</v>
      </c>
      <c r="H43" s="97">
        <v>44301.495300925926</v>
      </c>
    </row>
    <row r="44" spans="1:8" x14ac:dyDescent="0.25">
      <c r="A44" s="93">
        <f>ROW(Tabla1345678[[#This Row],[N°]])-2</f>
        <v>42</v>
      </c>
      <c r="B44" s="93" t="s">
        <v>329</v>
      </c>
      <c r="C44" s="94" t="s">
        <v>338</v>
      </c>
      <c r="D44" s="95">
        <v>76496130</v>
      </c>
      <c r="E44" s="95">
        <v>7</v>
      </c>
      <c r="F44" s="98">
        <v>75779</v>
      </c>
      <c r="G44" s="96" t="s">
        <v>331</v>
      </c>
      <c r="H44" s="97">
        <v>44301</v>
      </c>
    </row>
    <row r="45" spans="1:8" x14ac:dyDescent="0.25">
      <c r="A45" s="93">
        <f>ROW(Tabla1345678[[#This Row],[N°]])-2</f>
        <v>43</v>
      </c>
      <c r="B45" s="93" t="s">
        <v>329</v>
      </c>
      <c r="C45" s="94" t="s">
        <v>340</v>
      </c>
      <c r="D45" s="95">
        <v>61608700</v>
      </c>
      <c r="E45" s="95">
        <v>2</v>
      </c>
      <c r="F45" s="98">
        <v>584974325</v>
      </c>
      <c r="G45" s="96" t="s">
        <v>331</v>
      </c>
      <c r="H45" s="97">
        <v>44315.561909722222</v>
      </c>
    </row>
    <row r="46" spans="1:8" x14ac:dyDescent="0.25">
      <c r="A46" s="93">
        <f>ROW(Tabla1345678[[#This Row],[N°]])-2</f>
        <v>44</v>
      </c>
      <c r="B46" s="93" t="s">
        <v>329</v>
      </c>
      <c r="C46" s="94" t="s">
        <v>340</v>
      </c>
      <c r="D46" s="95">
        <v>61608700</v>
      </c>
      <c r="E46" s="95">
        <v>2</v>
      </c>
      <c r="F46" s="98">
        <v>1927696375</v>
      </c>
      <c r="G46" s="96" t="s">
        <v>331</v>
      </c>
      <c r="H46" s="97">
        <v>44327.363229166665</v>
      </c>
    </row>
    <row r="47" spans="1:8" x14ac:dyDescent="0.25">
      <c r="A47" s="93">
        <f>ROW(Tabla1345678[[#This Row],[N°]])-2</f>
        <v>45</v>
      </c>
      <c r="B47" s="93" t="s">
        <v>329</v>
      </c>
      <c r="C47" s="94" t="s">
        <v>343</v>
      </c>
      <c r="D47" s="95">
        <v>96945440</v>
      </c>
      <c r="E47" s="95">
        <v>8</v>
      </c>
      <c r="F47" s="98">
        <v>27558</v>
      </c>
      <c r="G47" s="96" t="s">
        <v>331</v>
      </c>
      <c r="H47" s="97">
        <v>44334.659953703704</v>
      </c>
    </row>
    <row r="48" spans="1:8" x14ac:dyDescent="0.25">
      <c r="A48" s="93">
        <f>ROW(Tabla1345678[[#This Row],[N°]])-2</f>
        <v>46</v>
      </c>
      <c r="B48" s="93" t="s">
        <v>329</v>
      </c>
      <c r="C48" s="94" t="s">
        <v>339</v>
      </c>
      <c r="D48" s="95">
        <v>96875230</v>
      </c>
      <c r="E48" s="95">
        <v>8</v>
      </c>
      <c r="F48" s="98">
        <v>11200</v>
      </c>
      <c r="G48" s="96" t="s">
        <v>331</v>
      </c>
      <c r="H48" s="97">
        <v>44356.670868055553</v>
      </c>
    </row>
    <row r="49" spans="1:8" x14ac:dyDescent="0.25">
      <c r="A49" s="93">
        <f>ROW(Tabla1345678[[#This Row],[N°]])-2</f>
        <v>47</v>
      </c>
      <c r="B49" s="93" t="s">
        <v>329</v>
      </c>
      <c r="C49" s="94" t="s">
        <v>345</v>
      </c>
      <c r="D49" s="95">
        <v>91442000</v>
      </c>
      <c r="E49" s="95">
        <v>8</v>
      </c>
      <c r="F49" s="98">
        <v>904802</v>
      </c>
      <c r="G49" s="96" t="s">
        <v>331</v>
      </c>
      <c r="H49" s="97">
        <v>39231</v>
      </c>
    </row>
    <row r="50" spans="1:8" x14ac:dyDescent="0.25">
      <c r="A50" s="93">
        <f>ROW(Tabla1345678[[#This Row],[N°]])-2</f>
        <v>48</v>
      </c>
      <c r="B50" s="93" t="s">
        <v>329</v>
      </c>
      <c r="C50" s="94" t="s">
        <v>339</v>
      </c>
      <c r="D50" s="95">
        <v>96875230</v>
      </c>
      <c r="E50" s="95">
        <v>8</v>
      </c>
      <c r="F50" s="98">
        <v>6500</v>
      </c>
      <c r="G50" s="96" t="s">
        <v>331</v>
      </c>
      <c r="H50" s="97">
        <v>44406.547743055555</v>
      </c>
    </row>
    <row r="51" spans="1:8" x14ac:dyDescent="0.25">
      <c r="A51" s="93">
        <f>ROW(Tabla1345678[[#This Row],[N°]])-2</f>
        <v>49</v>
      </c>
      <c r="B51" s="93" t="s">
        <v>329</v>
      </c>
      <c r="C51" s="94" t="s">
        <v>336</v>
      </c>
      <c r="D51" s="95">
        <v>96992030</v>
      </c>
      <c r="E51" s="95">
        <v>1</v>
      </c>
      <c r="F51" s="98">
        <v>11410</v>
      </c>
      <c r="G51" s="96" t="s">
        <v>331</v>
      </c>
      <c r="H51" s="97">
        <v>44410</v>
      </c>
    </row>
    <row r="52" spans="1:8" x14ac:dyDescent="0.25">
      <c r="A52" s="93">
        <f>ROW(Tabla1345678[[#This Row],[N°]])-2</f>
        <v>50</v>
      </c>
      <c r="B52" s="93" t="s">
        <v>329</v>
      </c>
      <c r="C52" s="94" t="s">
        <v>336</v>
      </c>
      <c r="D52" s="95">
        <v>96992030</v>
      </c>
      <c r="E52" s="95">
        <v>1</v>
      </c>
      <c r="F52" s="98">
        <v>17760</v>
      </c>
      <c r="G52" s="96" t="s">
        <v>331</v>
      </c>
      <c r="H52" s="97">
        <v>44439.746550925927</v>
      </c>
    </row>
    <row r="53" spans="1:8" x14ac:dyDescent="0.25">
      <c r="A53" s="93">
        <f>ROW(Tabla1345678[[#This Row],[N°]])-2</f>
        <v>51</v>
      </c>
      <c r="B53" s="93" t="s">
        <v>329</v>
      </c>
      <c r="C53" s="94" t="s">
        <v>339</v>
      </c>
      <c r="D53" s="95">
        <v>96875230</v>
      </c>
      <c r="E53" s="95">
        <v>8</v>
      </c>
      <c r="F53" s="98">
        <v>2000</v>
      </c>
      <c r="G53" s="96" t="s">
        <v>331</v>
      </c>
      <c r="H53" s="97">
        <v>44466.653310185182</v>
      </c>
    </row>
    <row r="54" spans="1:8" x14ac:dyDescent="0.25">
      <c r="A54" s="93">
        <f>ROW(Tabla1345678[[#This Row],[N°]])-2</f>
        <v>52</v>
      </c>
      <c r="B54" s="93" t="s">
        <v>329</v>
      </c>
      <c r="C54" s="94" t="s">
        <v>343</v>
      </c>
      <c r="D54" s="95">
        <v>96945440</v>
      </c>
      <c r="E54" s="95">
        <v>8</v>
      </c>
      <c r="F54" s="98">
        <v>14846</v>
      </c>
      <c r="G54" s="96" t="s">
        <v>331</v>
      </c>
      <c r="H54" s="97">
        <v>44560.699421296296</v>
      </c>
    </row>
    <row r="55" spans="1:8" x14ac:dyDescent="0.25">
      <c r="A55" s="93">
        <f>ROW(Tabla1345678[[#This Row],[N°]])-2</f>
        <v>53</v>
      </c>
      <c r="B55" s="93" t="s">
        <v>329</v>
      </c>
      <c r="C55" s="94" t="s">
        <v>338</v>
      </c>
      <c r="D55" s="95">
        <v>76496130</v>
      </c>
      <c r="E55" s="95">
        <v>7</v>
      </c>
      <c r="F55" s="98">
        <v>22444</v>
      </c>
      <c r="G55" s="96" t="s">
        <v>331</v>
      </c>
      <c r="H55" s="97">
        <v>44560.699895833335</v>
      </c>
    </row>
    <row r="56" spans="1:8" x14ac:dyDescent="0.25">
      <c r="A56" s="93">
        <f>ROW(Tabla1345678[[#This Row],[N°]])-2</f>
        <v>54</v>
      </c>
      <c r="B56" s="93" t="s">
        <v>329</v>
      </c>
      <c r="C56" s="94" t="s">
        <v>346</v>
      </c>
      <c r="D56" s="95">
        <v>96820630</v>
      </c>
      <c r="E56" s="95">
        <v>3</v>
      </c>
      <c r="F56" s="98">
        <v>8101</v>
      </c>
      <c r="G56" s="96" t="s">
        <v>331</v>
      </c>
      <c r="H56" s="97">
        <v>44560.700277777774</v>
      </c>
    </row>
    <row r="57" spans="1:8" x14ac:dyDescent="0.25">
      <c r="A57" s="93">
        <f>ROW(Tabla1345678[[#This Row],[N°]])-2</f>
        <v>55</v>
      </c>
      <c r="B57" s="93" t="s">
        <v>329</v>
      </c>
      <c r="C57" s="94" t="s">
        <v>337</v>
      </c>
      <c r="D57" s="95">
        <v>96800570</v>
      </c>
      <c r="E57" s="95">
        <v>7</v>
      </c>
      <c r="F57" s="98">
        <v>1033218</v>
      </c>
      <c r="G57" s="96" t="s">
        <v>331</v>
      </c>
      <c r="H57" s="97">
        <v>44560.70039351852</v>
      </c>
    </row>
    <row r="58" spans="1:8" x14ac:dyDescent="0.25">
      <c r="A58" s="93">
        <f>ROW(Tabla1345678[[#This Row],[N°]])-2</f>
        <v>56</v>
      </c>
      <c r="B58" s="93" t="s">
        <v>329</v>
      </c>
      <c r="C58" s="94" t="s">
        <v>347</v>
      </c>
      <c r="D58" s="95">
        <v>88192900</v>
      </c>
      <c r="E58" s="95">
        <v>7</v>
      </c>
      <c r="F58" s="98">
        <v>125207771</v>
      </c>
      <c r="G58" s="96" t="s">
        <v>331</v>
      </c>
      <c r="H58" s="97">
        <v>44585</v>
      </c>
    </row>
    <row r="59" spans="1:8" x14ac:dyDescent="0.25">
      <c r="A59" s="93">
        <f>ROW(Tabla1345678[[#This Row],[N°]])-2</f>
        <v>57</v>
      </c>
      <c r="B59" s="93" t="s">
        <v>329</v>
      </c>
      <c r="C59" s="94" t="s">
        <v>347</v>
      </c>
      <c r="D59" s="95">
        <v>88192900</v>
      </c>
      <c r="E59" s="95">
        <v>7</v>
      </c>
      <c r="F59" s="98">
        <v>109416796</v>
      </c>
      <c r="G59" s="96" t="s">
        <v>331</v>
      </c>
      <c r="H59" s="97">
        <v>44585</v>
      </c>
    </row>
    <row r="60" spans="1:8" x14ac:dyDescent="0.25">
      <c r="A60" s="93">
        <f>ROW(Tabla1345678[[#This Row],[N°]])-2</f>
        <v>58</v>
      </c>
      <c r="B60" s="93" t="s">
        <v>329</v>
      </c>
      <c r="C60" s="94" t="s">
        <v>348</v>
      </c>
      <c r="D60" s="95">
        <v>76179171</v>
      </c>
      <c r="E60" s="95">
        <v>0</v>
      </c>
      <c r="F60" s="98">
        <v>1864859</v>
      </c>
      <c r="G60" s="96" t="s">
        <v>331</v>
      </c>
      <c r="H60" s="97">
        <v>44585</v>
      </c>
    </row>
    <row r="61" spans="1:8" x14ac:dyDescent="0.25">
      <c r="A61" s="93">
        <f>ROW(Tabla1345678[[#This Row],[N°]])-2</f>
        <v>59</v>
      </c>
      <c r="B61" s="93" t="s">
        <v>329</v>
      </c>
      <c r="C61" s="94" t="s">
        <v>349</v>
      </c>
      <c r="D61" s="95">
        <v>76179771</v>
      </c>
      <c r="E61" s="95">
        <v>9</v>
      </c>
      <c r="F61" s="98">
        <v>37951821</v>
      </c>
      <c r="G61" s="96" t="s">
        <v>331</v>
      </c>
      <c r="H61" s="97">
        <v>44585</v>
      </c>
    </row>
    <row r="62" spans="1:8" x14ac:dyDescent="0.25">
      <c r="A62" s="93">
        <f>ROW(Tabla1345678[[#This Row],[N°]])-2</f>
        <v>60</v>
      </c>
      <c r="B62" s="93" t="s">
        <v>329</v>
      </c>
      <c r="C62" s="94" t="s">
        <v>348</v>
      </c>
      <c r="D62" s="95">
        <v>76179171</v>
      </c>
      <c r="E62" s="95">
        <v>0</v>
      </c>
      <c r="F62" s="98">
        <v>10137498</v>
      </c>
      <c r="G62" s="96" t="s">
        <v>331</v>
      </c>
      <c r="H62" s="97">
        <v>44585</v>
      </c>
    </row>
    <row r="63" spans="1:8" x14ac:dyDescent="0.25">
      <c r="A63" s="93">
        <f>ROW(Tabla1345678[[#This Row],[N°]])-2</f>
        <v>61</v>
      </c>
      <c r="B63" s="93" t="s">
        <v>329</v>
      </c>
      <c r="C63" s="94" t="s">
        <v>348</v>
      </c>
      <c r="D63" s="95">
        <v>76179171</v>
      </c>
      <c r="E63" s="95">
        <v>0</v>
      </c>
      <c r="F63" s="98">
        <v>10248825</v>
      </c>
      <c r="G63" s="96" t="s">
        <v>331</v>
      </c>
      <c r="H63" s="97">
        <v>44585</v>
      </c>
    </row>
    <row r="64" spans="1:8" x14ac:dyDescent="0.25">
      <c r="A64" s="93">
        <f>ROW(Tabla1345678[[#This Row],[N°]])-2</f>
        <v>62</v>
      </c>
      <c r="B64" s="93" t="s">
        <v>329</v>
      </c>
      <c r="C64" s="94" t="s">
        <v>348</v>
      </c>
      <c r="D64" s="95">
        <v>76179171</v>
      </c>
      <c r="E64" s="95">
        <v>0</v>
      </c>
      <c r="F64" s="98">
        <v>10380158</v>
      </c>
      <c r="G64" s="96" t="s">
        <v>331</v>
      </c>
      <c r="H64" s="97">
        <v>44585</v>
      </c>
    </row>
    <row r="65" spans="1:8" x14ac:dyDescent="0.25">
      <c r="A65" s="93">
        <f>ROW(Tabla1345678[[#This Row],[N°]])-2</f>
        <v>63</v>
      </c>
      <c r="B65" s="93" t="s">
        <v>329</v>
      </c>
      <c r="C65" s="94" t="s">
        <v>350</v>
      </c>
      <c r="D65" s="95">
        <v>15068679</v>
      </c>
      <c r="E65" s="95">
        <v>2</v>
      </c>
      <c r="F65" s="98">
        <v>176000</v>
      </c>
      <c r="G65" s="96" t="s">
        <v>331</v>
      </c>
      <c r="H65" s="97">
        <v>44585</v>
      </c>
    </row>
    <row r="66" spans="1:8" x14ac:dyDescent="0.25">
      <c r="A66" s="93">
        <f>ROW(Tabla1345678[[#This Row],[N°]])-2</f>
        <v>64</v>
      </c>
      <c r="B66" s="93" t="s">
        <v>329</v>
      </c>
      <c r="C66" s="94" t="s">
        <v>337</v>
      </c>
      <c r="D66" s="95">
        <v>96800570</v>
      </c>
      <c r="E66" s="95">
        <v>7</v>
      </c>
      <c r="F66" s="98">
        <v>106509</v>
      </c>
      <c r="G66" s="96" t="s">
        <v>331</v>
      </c>
      <c r="H66" s="97">
        <v>44585</v>
      </c>
    </row>
    <row r="67" spans="1:8" x14ac:dyDescent="0.25">
      <c r="A67" s="93">
        <f>ROW(Tabla1345678[[#This Row],[N°]])-2</f>
        <v>65</v>
      </c>
      <c r="B67" s="93" t="s">
        <v>329</v>
      </c>
      <c r="C67" s="94" t="s">
        <v>343</v>
      </c>
      <c r="D67" s="95">
        <v>96945440</v>
      </c>
      <c r="E67" s="95">
        <v>8</v>
      </c>
      <c r="F67" s="98">
        <v>23461</v>
      </c>
      <c r="G67" s="96" t="s">
        <v>331</v>
      </c>
      <c r="H67" s="97">
        <v>44585</v>
      </c>
    </row>
    <row r="68" spans="1:8" x14ac:dyDescent="0.25">
      <c r="A68" s="93">
        <f>ROW(Tabla1345678[[#This Row],[N°]])-2</f>
        <v>66</v>
      </c>
      <c r="B68" s="93" t="s">
        <v>329</v>
      </c>
      <c r="C68" s="94" t="s">
        <v>341</v>
      </c>
      <c r="D68" s="95">
        <v>76052927</v>
      </c>
      <c r="E68" s="95">
        <v>3</v>
      </c>
      <c r="F68" s="98">
        <v>896</v>
      </c>
      <c r="G68" s="96" t="s">
        <v>331</v>
      </c>
      <c r="H68" s="97">
        <v>44585</v>
      </c>
    </row>
    <row r="69" spans="1:8" x14ac:dyDescent="0.25">
      <c r="A69" s="93">
        <f>ROW(Tabla1345678[[#This Row],[N°]])-2</f>
        <v>67</v>
      </c>
      <c r="B69" s="93" t="s">
        <v>329</v>
      </c>
      <c r="C69" s="94" t="s">
        <v>338</v>
      </c>
      <c r="D69" s="95">
        <v>76496130</v>
      </c>
      <c r="E69" s="95">
        <v>7</v>
      </c>
      <c r="F69" s="98">
        <v>96574</v>
      </c>
      <c r="G69" s="96" t="s">
        <v>331</v>
      </c>
      <c r="H69" s="97">
        <v>44585</v>
      </c>
    </row>
    <row r="70" spans="1:8" x14ac:dyDescent="0.25">
      <c r="A70" s="93">
        <f>ROW(Tabla1345678[[#This Row],[N°]])-2</f>
        <v>68</v>
      </c>
      <c r="B70" s="93" t="s">
        <v>329</v>
      </c>
      <c r="C70" s="94" t="s">
        <v>338</v>
      </c>
      <c r="D70" s="95">
        <v>76496130</v>
      </c>
      <c r="E70" s="95">
        <v>7</v>
      </c>
      <c r="F70" s="98">
        <v>62091</v>
      </c>
      <c r="G70" s="96" t="s">
        <v>331</v>
      </c>
      <c r="H70" s="97">
        <v>44585</v>
      </c>
    </row>
    <row r="71" spans="1:8" x14ac:dyDescent="0.25">
      <c r="A71" s="93">
        <f>ROW(Tabla1345678[[#This Row],[N°]])-2</f>
        <v>69</v>
      </c>
      <c r="B71" s="93" t="s">
        <v>329</v>
      </c>
      <c r="C71" s="94" t="s">
        <v>351</v>
      </c>
      <c r="D71" s="95">
        <v>85633900</v>
      </c>
      <c r="E71" s="95">
        <v>9</v>
      </c>
      <c r="F71" s="98">
        <v>403236</v>
      </c>
      <c r="G71" s="96" t="s">
        <v>331</v>
      </c>
      <c r="H71" s="97">
        <v>44585</v>
      </c>
    </row>
    <row r="72" spans="1:8" x14ac:dyDescent="0.25">
      <c r="A72" s="93">
        <f>ROW(Tabla1345678[[#This Row],[N°]])-2</f>
        <v>70</v>
      </c>
      <c r="B72" s="93" t="s">
        <v>329</v>
      </c>
      <c r="C72" s="94" t="s">
        <v>337</v>
      </c>
      <c r="D72" s="95">
        <v>96800570</v>
      </c>
      <c r="E72" s="95">
        <v>7</v>
      </c>
      <c r="F72" s="98">
        <v>1223756</v>
      </c>
      <c r="G72" s="96" t="s">
        <v>331</v>
      </c>
      <c r="H72" s="97">
        <v>44593</v>
      </c>
    </row>
    <row r="73" spans="1:8" x14ac:dyDescent="0.25">
      <c r="A73" s="93">
        <f>ROW(Tabla1345678[[#This Row],[N°]])-2</f>
        <v>71</v>
      </c>
      <c r="B73" s="93" t="s">
        <v>329</v>
      </c>
      <c r="C73" s="94" t="s">
        <v>337</v>
      </c>
      <c r="D73" s="95">
        <v>96800570</v>
      </c>
      <c r="E73" s="95">
        <v>7</v>
      </c>
      <c r="F73" s="98">
        <v>127396</v>
      </c>
      <c r="G73" s="96" t="s">
        <v>331</v>
      </c>
      <c r="H73" s="97">
        <v>44623</v>
      </c>
    </row>
    <row r="74" spans="1:8" x14ac:dyDescent="0.25">
      <c r="A74" s="93">
        <f>ROW(Tabla1345678[[#This Row],[N°]])-2</f>
        <v>72</v>
      </c>
      <c r="B74" s="93" t="s">
        <v>329</v>
      </c>
      <c r="C74" s="94" t="s">
        <v>336</v>
      </c>
      <c r="D74" s="95">
        <v>96992030</v>
      </c>
      <c r="E74" s="95">
        <v>1</v>
      </c>
      <c r="F74" s="98">
        <v>12370</v>
      </c>
      <c r="G74" s="96" t="s">
        <v>331</v>
      </c>
      <c r="H74" s="97">
        <v>44623</v>
      </c>
    </row>
    <row r="75" spans="1:8" x14ac:dyDescent="0.25">
      <c r="A75" s="93">
        <f>ROW(Tabla1345678[[#This Row],[N°]])-2</f>
        <v>73</v>
      </c>
      <c r="B75" s="93" t="s">
        <v>329</v>
      </c>
      <c r="C75" s="94" t="s">
        <v>352</v>
      </c>
      <c r="D75" s="95">
        <v>11477505</v>
      </c>
      <c r="E75" s="95">
        <v>3</v>
      </c>
      <c r="F75" s="98">
        <v>30000</v>
      </c>
      <c r="G75" s="96" t="s">
        <v>331</v>
      </c>
      <c r="H75" s="97">
        <v>39113</v>
      </c>
    </row>
    <row r="76" spans="1:8" x14ac:dyDescent="0.25">
      <c r="A76" s="93">
        <f>ROW(Tabla1345678[[#This Row],[N°]])-2</f>
        <v>74</v>
      </c>
      <c r="B76" s="93" t="s">
        <v>329</v>
      </c>
      <c r="C76" s="94" t="s">
        <v>353</v>
      </c>
      <c r="D76" s="95">
        <v>8794579</v>
      </c>
      <c r="E76" s="95">
        <v>0</v>
      </c>
      <c r="F76" s="98">
        <v>63414</v>
      </c>
      <c r="G76" s="96" t="s">
        <v>331</v>
      </c>
      <c r="H76" s="97">
        <v>39654</v>
      </c>
    </row>
    <row r="77" spans="1:8" x14ac:dyDescent="0.25">
      <c r="A77" s="93">
        <f>ROW(Tabla1345678[[#This Row],[N°]])-2</f>
        <v>75</v>
      </c>
      <c r="B77" s="93" t="s">
        <v>329</v>
      </c>
      <c r="C77" s="94" t="s">
        <v>345</v>
      </c>
      <c r="D77" s="95">
        <v>91442000</v>
      </c>
      <c r="E77" s="95">
        <v>8</v>
      </c>
      <c r="F77" s="98">
        <v>294300</v>
      </c>
      <c r="G77" s="96" t="s">
        <v>331</v>
      </c>
      <c r="H77" s="97">
        <v>39113</v>
      </c>
    </row>
    <row r="78" spans="1:8" x14ac:dyDescent="0.25">
      <c r="A78" s="93">
        <f>ROW(Tabla1345678[[#This Row],[N°]])-2</f>
        <v>76</v>
      </c>
      <c r="B78" s="93" t="s">
        <v>330</v>
      </c>
      <c r="C78" s="94" t="s">
        <v>354</v>
      </c>
      <c r="D78" s="95">
        <v>16129490</v>
      </c>
      <c r="E78" s="95" t="s">
        <v>421</v>
      </c>
      <c r="F78" s="98">
        <v>150000</v>
      </c>
      <c r="G78" s="96" t="s">
        <v>332</v>
      </c>
      <c r="H78" s="97">
        <v>44585.691562499997</v>
      </c>
    </row>
    <row r="79" spans="1:8" x14ac:dyDescent="0.25">
      <c r="A79" s="93">
        <f>ROW(Tabla1345678[[#This Row],[N°]])-2</f>
        <v>77</v>
      </c>
      <c r="B79" s="93" t="s">
        <v>330</v>
      </c>
      <c r="C79" s="94" t="s">
        <v>355</v>
      </c>
      <c r="D79" s="95">
        <v>7067371</v>
      </c>
      <c r="E79" s="95">
        <v>1</v>
      </c>
      <c r="F79" s="98">
        <v>17639</v>
      </c>
      <c r="G79" s="96" t="s">
        <v>333</v>
      </c>
      <c r="H79" s="97">
        <v>42864</v>
      </c>
    </row>
    <row r="80" spans="1:8" x14ac:dyDescent="0.25">
      <c r="A80" s="93">
        <f>ROW(Tabla1345678[[#This Row],[N°]])-2</f>
        <v>78</v>
      </c>
      <c r="B80" s="93" t="s">
        <v>330</v>
      </c>
      <c r="C80" s="94" t="s">
        <v>356</v>
      </c>
      <c r="D80" s="95">
        <v>6392814</v>
      </c>
      <c r="E80" s="95">
        <v>3</v>
      </c>
      <c r="F80" s="98">
        <v>30682</v>
      </c>
      <c r="G80" s="96" t="s">
        <v>333</v>
      </c>
      <c r="H80" s="97">
        <v>42864</v>
      </c>
    </row>
    <row r="81" spans="1:8" x14ac:dyDescent="0.25">
      <c r="A81" s="93">
        <f>ROW(Tabla1345678[[#This Row],[N°]])-2</f>
        <v>79</v>
      </c>
      <c r="B81" s="93" t="s">
        <v>330</v>
      </c>
      <c r="C81" s="94" t="s">
        <v>356</v>
      </c>
      <c r="D81" s="95">
        <v>6392814</v>
      </c>
      <c r="E81" s="95">
        <v>3</v>
      </c>
      <c r="F81" s="98">
        <v>30682</v>
      </c>
      <c r="G81" s="96" t="s">
        <v>333</v>
      </c>
      <c r="H81" s="97">
        <v>42864</v>
      </c>
    </row>
    <row r="82" spans="1:8" x14ac:dyDescent="0.25">
      <c r="A82" s="93">
        <f>ROW(Tabla1345678[[#This Row],[N°]])-2</f>
        <v>80</v>
      </c>
      <c r="B82" s="93" t="s">
        <v>330</v>
      </c>
      <c r="C82" s="94" t="s">
        <v>356</v>
      </c>
      <c r="D82" s="95">
        <v>6392814</v>
      </c>
      <c r="E82" s="95">
        <v>3</v>
      </c>
      <c r="F82" s="98">
        <v>30682</v>
      </c>
      <c r="G82" s="96" t="s">
        <v>333</v>
      </c>
      <c r="H82" s="97">
        <v>42864</v>
      </c>
    </row>
    <row r="83" spans="1:8" x14ac:dyDescent="0.25">
      <c r="A83" s="93">
        <f>ROW(Tabla1345678[[#This Row],[N°]])-2</f>
        <v>81</v>
      </c>
      <c r="B83" s="93" t="s">
        <v>330</v>
      </c>
      <c r="C83" s="94" t="s">
        <v>356</v>
      </c>
      <c r="D83" s="95">
        <v>6392814</v>
      </c>
      <c r="E83" s="95">
        <v>3</v>
      </c>
      <c r="F83" s="98">
        <v>30682</v>
      </c>
      <c r="G83" s="96" t="s">
        <v>333</v>
      </c>
      <c r="H83" s="97">
        <v>42864</v>
      </c>
    </row>
    <row r="84" spans="1:8" x14ac:dyDescent="0.25">
      <c r="A84" s="93">
        <f>ROW(Tabla1345678[[#This Row],[N°]])-2</f>
        <v>82</v>
      </c>
      <c r="B84" s="93" t="s">
        <v>330</v>
      </c>
      <c r="C84" s="94" t="s">
        <v>356</v>
      </c>
      <c r="D84" s="95">
        <v>6392814</v>
      </c>
      <c r="E84" s="95">
        <v>3</v>
      </c>
      <c r="F84" s="98">
        <v>30682</v>
      </c>
      <c r="G84" s="96" t="s">
        <v>333</v>
      </c>
      <c r="H84" s="97">
        <v>42864</v>
      </c>
    </row>
    <row r="85" spans="1:8" x14ac:dyDescent="0.25">
      <c r="A85" s="93">
        <f>ROW(Tabla1345678[[#This Row],[N°]])-2</f>
        <v>83</v>
      </c>
      <c r="B85" s="93" t="s">
        <v>330</v>
      </c>
      <c r="C85" s="94" t="s">
        <v>356</v>
      </c>
      <c r="D85" s="95">
        <v>6392814</v>
      </c>
      <c r="E85" s="95">
        <v>3</v>
      </c>
      <c r="F85" s="98">
        <v>30682</v>
      </c>
      <c r="G85" s="96" t="s">
        <v>333</v>
      </c>
      <c r="H85" s="97">
        <v>42864</v>
      </c>
    </row>
    <row r="86" spans="1:8" x14ac:dyDescent="0.25">
      <c r="A86" s="93">
        <f>ROW(Tabla1345678[[#This Row],[N°]])-2</f>
        <v>84</v>
      </c>
      <c r="B86" s="93" t="s">
        <v>330</v>
      </c>
      <c r="C86" s="94" t="s">
        <v>356</v>
      </c>
      <c r="D86" s="95">
        <v>6392814</v>
      </c>
      <c r="E86" s="95">
        <v>3</v>
      </c>
      <c r="F86" s="98">
        <v>30682</v>
      </c>
      <c r="G86" s="96" t="s">
        <v>333</v>
      </c>
      <c r="H86" s="97">
        <v>42864</v>
      </c>
    </row>
    <row r="87" spans="1:8" x14ac:dyDescent="0.25">
      <c r="A87" s="93">
        <f>ROW(Tabla1345678[[#This Row],[N°]])-2</f>
        <v>85</v>
      </c>
      <c r="B87" s="93" t="s">
        <v>330</v>
      </c>
      <c r="C87" s="94" t="s">
        <v>356</v>
      </c>
      <c r="D87" s="95">
        <v>6392814</v>
      </c>
      <c r="E87" s="95">
        <v>3</v>
      </c>
      <c r="F87" s="98">
        <v>30682</v>
      </c>
      <c r="G87" s="96" t="s">
        <v>333</v>
      </c>
      <c r="H87" s="97">
        <v>42864</v>
      </c>
    </row>
    <row r="88" spans="1:8" x14ac:dyDescent="0.25">
      <c r="A88" s="93">
        <f>ROW(Tabla1345678[[#This Row],[N°]])-2</f>
        <v>86</v>
      </c>
      <c r="B88" s="93" t="s">
        <v>330</v>
      </c>
      <c r="C88" s="94" t="s">
        <v>357</v>
      </c>
      <c r="D88" s="95">
        <v>6970954</v>
      </c>
      <c r="E88" s="95">
        <v>0</v>
      </c>
      <c r="F88" s="98">
        <v>17639</v>
      </c>
      <c r="G88" s="96" t="s">
        <v>333</v>
      </c>
      <c r="H88" s="97">
        <v>42905</v>
      </c>
    </row>
    <row r="89" spans="1:8" x14ac:dyDescent="0.25">
      <c r="A89" s="93">
        <f>ROW(Tabla1345678[[#This Row],[N°]])-2</f>
        <v>87</v>
      </c>
      <c r="B89" s="93" t="s">
        <v>330</v>
      </c>
      <c r="C89" s="94" t="s">
        <v>358</v>
      </c>
      <c r="D89" s="95">
        <v>16024800</v>
      </c>
      <c r="E89" s="95">
        <v>9</v>
      </c>
      <c r="F89" s="98">
        <v>130409</v>
      </c>
      <c r="G89" s="96" t="s">
        <v>333</v>
      </c>
      <c r="H89" s="97">
        <v>42927</v>
      </c>
    </row>
    <row r="90" spans="1:8" x14ac:dyDescent="0.25">
      <c r="A90" s="93">
        <f>ROW(Tabla1345678[[#This Row],[N°]])-2</f>
        <v>88</v>
      </c>
      <c r="B90" s="93" t="s">
        <v>330</v>
      </c>
      <c r="C90" s="94" t="s">
        <v>359</v>
      </c>
      <c r="D90" s="95">
        <v>10671136</v>
      </c>
      <c r="E90" s="95">
        <v>4</v>
      </c>
      <c r="F90" s="98">
        <v>61737</v>
      </c>
      <c r="G90" s="96" t="s">
        <v>333</v>
      </c>
      <c r="H90" s="97">
        <v>42970</v>
      </c>
    </row>
    <row r="91" spans="1:8" x14ac:dyDescent="0.25">
      <c r="A91" s="93">
        <f>ROW(Tabla1345678[[#This Row],[N°]])-2</f>
        <v>89</v>
      </c>
      <c r="B91" s="93" t="s">
        <v>330</v>
      </c>
      <c r="C91" s="94" t="s">
        <v>360</v>
      </c>
      <c r="D91" s="95">
        <v>13246294</v>
      </c>
      <c r="E91" s="95">
        <v>1</v>
      </c>
      <c r="F91" s="98">
        <v>17639</v>
      </c>
      <c r="G91" s="96" t="s">
        <v>333</v>
      </c>
      <c r="H91" s="97">
        <v>43013</v>
      </c>
    </row>
    <row r="92" spans="1:8" x14ac:dyDescent="0.25">
      <c r="A92" s="93">
        <f>ROW(Tabla1345678[[#This Row],[N°]])-2</f>
        <v>90</v>
      </c>
      <c r="B92" s="93" t="s">
        <v>330</v>
      </c>
      <c r="C92" s="94" t="s">
        <v>361</v>
      </c>
      <c r="D92" s="95">
        <v>15331698</v>
      </c>
      <c r="E92" s="95">
        <v>8</v>
      </c>
      <c r="F92" s="98">
        <v>21735</v>
      </c>
      <c r="G92" s="96" t="s">
        <v>333</v>
      </c>
      <c r="H92" s="97">
        <v>43046</v>
      </c>
    </row>
    <row r="93" spans="1:8" x14ac:dyDescent="0.25">
      <c r="A93" s="93">
        <f>ROW(Tabla1345678[[#This Row],[N°]])-2</f>
        <v>91</v>
      </c>
      <c r="B93" s="93" t="s">
        <v>330</v>
      </c>
      <c r="C93" s="94" t="s">
        <v>362</v>
      </c>
      <c r="D93" s="95">
        <v>15306943</v>
      </c>
      <c r="E93" s="95">
        <v>3</v>
      </c>
      <c r="F93" s="98">
        <v>21735</v>
      </c>
      <c r="G93" s="96" t="s">
        <v>333</v>
      </c>
      <c r="H93" s="97">
        <v>43062</v>
      </c>
    </row>
    <row r="94" spans="1:8" x14ac:dyDescent="0.25">
      <c r="A94" s="93">
        <f>ROW(Tabla1345678[[#This Row],[N°]])-2</f>
        <v>92</v>
      </c>
      <c r="B94" s="93" t="s">
        <v>330</v>
      </c>
      <c r="C94" s="94" t="s">
        <v>362</v>
      </c>
      <c r="D94" s="95">
        <v>15306943</v>
      </c>
      <c r="E94" s="95">
        <v>3</v>
      </c>
      <c r="F94" s="98">
        <v>76072</v>
      </c>
      <c r="G94" s="96" t="s">
        <v>333</v>
      </c>
      <c r="H94" s="97">
        <v>43062</v>
      </c>
    </row>
    <row r="95" spans="1:8" x14ac:dyDescent="0.25">
      <c r="A95" s="93">
        <f>ROW(Tabla1345678[[#This Row],[N°]])-2</f>
        <v>93</v>
      </c>
      <c r="B95" s="93" t="s">
        <v>330</v>
      </c>
      <c r="C95" s="94" t="s">
        <v>362</v>
      </c>
      <c r="D95" s="95">
        <v>15306943</v>
      </c>
      <c r="E95" s="95">
        <v>3</v>
      </c>
      <c r="F95" s="98">
        <v>21735</v>
      </c>
      <c r="G95" s="96" t="s">
        <v>333</v>
      </c>
      <c r="H95" s="97">
        <v>43062</v>
      </c>
    </row>
    <row r="96" spans="1:8" x14ac:dyDescent="0.25">
      <c r="A96" s="93">
        <f>ROW(Tabla1345678[[#This Row],[N°]])-2</f>
        <v>94</v>
      </c>
      <c r="B96" s="93" t="s">
        <v>330</v>
      </c>
      <c r="C96" s="94" t="s">
        <v>362</v>
      </c>
      <c r="D96" s="95">
        <v>15306943</v>
      </c>
      <c r="E96" s="95">
        <v>3</v>
      </c>
      <c r="F96" s="98">
        <v>76072</v>
      </c>
      <c r="G96" s="96" t="s">
        <v>333</v>
      </c>
      <c r="H96" s="97">
        <v>43062</v>
      </c>
    </row>
    <row r="97" spans="1:8" x14ac:dyDescent="0.25">
      <c r="A97" s="93">
        <f>ROW(Tabla1345678[[#This Row],[N°]])-2</f>
        <v>95</v>
      </c>
      <c r="B97" s="93" t="s">
        <v>330</v>
      </c>
      <c r="C97" s="94" t="s">
        <v>362</v>
      </c>
      <c r="D97" s="95">
        <v>15306943</v>
      </c>
      <c r="E97" s="95">
        <v>3</v>
      </c>
      <c r="F97" s="98">
        <v>76072</v>
      </c>
      <c r="G97" s="96" t="s">
        <v>333</v>
      </c>
      <c r="H97" s="97">
        <v>43062</v>
      </c>
    </row>
    <row r="98" spans="1:8" x14ac:dyDescent="0.25">
      <c r="A98" s="93">
        <f>ROW(Tabla1345678[[#This Row],[N°]])-2</f>
        <v>96</v>
      </c>
      <c r="B98" s="93" t="s">
        <v>330</v>
      </c>
      <c r="C98" s="94" t="s">
        <v>362</v>
      </c>
      <c r="D98" s="95">
        <v>15306943</v>
      </c>
      <c r="E98" s="95">
        <v>3</v>
      </c>
      <c r="F98" s="98">
        <v>76072</v>
      </c>
      <c r="G98" s="96" t="s">
        <v>333</v>
      </c>
      <c r="H98" s="97">
        <v>43076</v>
      </c>
    </row>
    <row r="99" spans="1:8" x14ac:dyDescent="0.25">
      <c r="A99" s="93">
        <f>ROW(Tabla1345678[[#This Row],[N°]])-2</f>
        <v>97</v>
      </c>
      <c r="B99" s="93" t="s">
        <v>330</v>
      </c>
      <c r="C99" s="94" t="s">
        <v>362</v>
      </c>
      <c r="D99" s="95">
        <v>15306943</v>
      </c>
      <c r="E99" s="95">
        <v>3</v>
      </c>
      <c r="F99" s="98">
        <v>130409</v>
      </c>
      <c r="G99" s="96" t="s">
        <v>333</v>
      </c>
      <c r="H99" s="97">
        <v>43089</v>
      </c>
    </row>
    <row r="100" spans="1:8" x14ac:dyDescent="0.25">
      <c r="A100" s="93">
        <f>ROW(Tabla1345678[[#This Row],[N°]])-2</f>
        <v>98</v>
      </c>
      <c r="B100" s="93" t="s">
        <v>330</v>
      </c>
      <c r="C100" s="94" t="s">
        <v>363</v>
      </c>
      <c r="D100" s="95">
        <v>10384916</v>
      </c>
      <c r="E100" s="95">
        <v>0</v>
      </c>
      <c r="F100" s="98">
        <v>22278</v>
      </c>
      <c r="G100" s="96" t="s">
        <v>333</v>
      </c>
      <c r="H100" s="97">
        <v>43145</v>
      </c>
    </row>
    <row r="101" spans="1:8" x14ac:dyDescent="0.25">
      <c r="A101" s="93">
        <f>ROW(Tabla1345678[[#This Row],[N°]])-2</f>
        <v>99</v>
      </c>
      <c r="B101" s="93" t="s">
        <v>330</v>
      </c>
      <c r="C101" s="94" t="s">
        <v>363</v>
      </c>
      <c r="D101" s="95">
        <v>10384916</v>
      </c>
      <c r="E101" s="95">
        <v>0</v>
      </c>
      <c r="F101" s="98">
        <v>22278</v>
      </c>
      <c r="G101" s="96" t="s">
        <v>333</v>
      </c>
      <c r="H101" s="97">
        <v>43145</v>
      </c>
    </row>
    <row r="102" spans="1:8" x14ac:dyDescent="0.25">
      <c r="A102" s="93">
        <f>ROW(Tabla1345678[[#This Row],[N°]])-2</f>
        <v>100</v>
      </c>
      <c r="B102" s="93" t="s">
        <v>330</v>
      </c>
      <c r="C102" s="94" t="s">
        <v>364</v>
      </c>
      <c r="D102" s="95">
        <v>13657998</v>
      </c>
      <c r="E102" s="95">
        <v>3</v>
      </c>
      <c r="F102" s="98">
        <v>31448</v>
      </c>
      <c r="G102" s="96" t="s">
        <v>333</v>
      </c>
      <c r="H102" s="97">
        <v>43172</v>
      </c>
    </row>
    <row r="103" spans="1:8" x14ac:dyDescent="0.25">
      <c r="A103" s="93">
        <f>ROW(Tabla1345678[[#This Row],[N°]])-2</f>
        <v>101</v>
      </c>
      <c r="B103" s="93" t="s">
        <v>330</v>
      </c>
      <c r="C103" s="94" t="s">
        <v>365</v>
      </c>
      <c r="D103" s="95">
        <v>12892324</v>
      </c>
      <c r="E103" s="95">
        <v>1</v>
      </c>
      <c r="F103" s="98">
        <v>18080</v>
      </c>
      <c r="G103" s="96" t="s">
        <v>333</v>
      </c>
      <c r="H103" s="97">
        <v>43178</v>
      </c>
    </row>
    <row r="104" spans="1:8" x14ac:dyDescent="0.25">
      <c r="A104" s="93">
        <f>ROW(Tabla1345678[[#This Row],[N°]])-2</f>
        <v>102</v>
      </c>
      <c r="B104" s="93" t="s">
        <v>330</v>
      </c>
      <c r="C104" s="94" t="s">
        <v>365</v>
      </c>
      <c r="D104" s="95">
        <v>12892324</v>
      </c>
      <c r="E104" s="95">
        <v>1</v>
      </c>
      <c r="F104" s="98">
        <v>18080</v>
      </c>
      <c r="G104" s="96" t="s">
        <v>333</v>
      </c>
      <c r="H104" s="97">
        <v>43178</v>
      </c>
    </row>
    <row r="105" spans="1:8" x14ac:dyDescent="0.25">
      <c r="A105" s="93">
        <f>ROW(Tabla1345678[[#This Row],[N°]])-2</f>
        <v>103</v>
      </c>
      <c r="B105" s="93" t="s">
        <v>330</v>
      </c>
      <c r="C105" s="94" t="s">
        <v>366</v>
      </c>
      <c r="D105" s="95">
        <v>8694889</v>
      </c>
      <c r="E105" s="95">
        <v>3</v>
      </c>
      <c r="F105" s="98">
        <v>18080</v>
      </c>
      <c r="G105" s="96" t="s">
        <v>333</v>
      </c>
      <c r="H105" s="97">
        <v>43208</v>
      </c>
    </row>
    <row r="106" spans="1:8" x14ac:dyDescent="0.25">
      <c r="A106" s="93">
        <f>ROW(Tabla1345678[[#This Row],[N°]])-2</f>
        <v>104</v>
      </c>
      <c r="B106" s="93" t="s">
        <v>330</v>
      </c>
      <c r="C106" s="94" t="s">
        <v>367</v>
      </c>
      <c r="D106" s="95">
        <v>9107330</v>
      </c>
      <c r="E106" s="95">
        <v>7</v>
      </c>
      <c r="F106" s="98">
        <v>63280</v>
      </c>
      <c r="G106" s="96" t="s">
        <v>333</v>
      </c>
      <c r="H106" s="97">
        <v>43208</v>
      </c>
    </row>
    <row r="107" spans="1:8" x14ac:dyDescent="0.25">
      <c r="A107" s="93">
        <f>ROW(Tabla1345678[[#This Row],[N°]])-2</f>
        <v>105</v>
      </c>
      <c r="B107" s="93" t="s">
        <v>330</v>
      </c>
      <c r="C107" s="94" t="s">
        <v>368</v>
      </c>
      <c r="D107" s="95">
        <v>7253641</v>
      </c>
      <c r="E107" s="95" t="s">
        <v>421</v>
      </c>
      <c r="F107" s="98">
        <v>77973</v>
      </c>
      <c r="G107" s="96" t="s">
        <v>333</v>
      </c>
      <c r="H107" s="97">
        <v>43215</v>
      </c>
    </row>
    <row r="108" spans="1:8" x14ac:dyDescent="0.25">
      <c r="A108" s="93">
        <f>ROW(Tabla1345678[[#This Row],[N°]])-2</f>
        <v>106</v>
      </c>
      <c r="B108" s="93" t="s">
        <v>330</v>
      </c>
      <c r="C108" s="94" t="s">
        <v>369</v>
      </c>
      <c r="D108" s="95">
        <v>9120230</v>
      </c>
      <c r="E108" s="95">
        <v>1</v>
      </c>
      <c r="F108" s="98">
        <v>18080</v>
      </c>
      <c r="G108" s="96" t="s">
        <v>333</v>
      </c>
      <c r="H108" s="97">
        <v>43229</v>
      </c>
    </row>
    <row r="109" spans="1:8" x14ac:dyDescent="0.25">
      <c r="A109" s="93">
        <f>ROW(Tabla1345678[[#This Row],[N°]])-2</f>
        <v>107</v>
      </c>
      <c r="B109" s="93" t="s">
        <v>330</v>
      </c>
      <c r="C109" s="94" t="s">
        <v>370</v>
      </c>
      <c r="D109" s="95">
        <v>13496038</v>
      </c>
      <c r="E109" s="95">
        <v>8</v>
      </c>
      <c r="F109" s="98">
        <v>22278</v>
      </c>
      <c r="G109" s="96" t="s">
        <v>333</v>
      </c>
      <c r="H109" s="97">
        <v>43333</v>
      </c>
    </row>
    <row r="110" spans="1:8" x14ac:dyDescent="0.25">
      <c r="A110" s="93">
        <f>ROW(Tabla1345678[[#This Row],[N°]])-2</f>
        <v>108</v>
      </c>
      <c r="B110" s="93" t="s">
        <v>330</v>
      </c>
      <c r="C110" s="94" t="s">
        <v>371</v>
      </c>
      <c r="D110" s="95">
        <v>10831861</v>
      </c>
      <c r="E110" s="95">
        <v>9</v>
      </c>
      <c r="F110" s="98">
        <v>974900</v>
      </c>
      <c r="G110" s="96" t="s">
        <v>333</v>
      </c>
      <c r="H110" s="97">
        <v>43398</v>
      </c>
    </row>
    <row r="111" spans="1:8" x14ac:dyDescent="0.25">
      <c r="A111" s="93">
        <f>ROW(Tabla1345678[[#This Row],[N°]])-2</f>
        <v>109</v>
      </c>
      <c r="B111" s="93" t="s">
        <v>330</v>
      </c>
      <c r="C111" s="94" t="s">
        <v>372</v>
      </c>
      <c r="D111" s="95">
        <v>6713856</v>
      </c>
      <c r="E111" s="95">
        <v>2</v>
      </c>
      <c r="F111" s="98">
        <v>63280</v>
      </c>
      <c r="G111" s="96" t="s">
        <v>333</v>
      </c>
      <c r="H111" s="97">
        <v>43423</v>
      </c>
    </row>
    <row r="112" spans="1:8" x14ac:dyDescent="0.25">
      <c r="A112" s="93">
        <f>ROW(Tabla1345678[[#This Row],[N°]])-2</f>
        <v>110</v>
      </c>
      <c r="B112" s="93" t="s">
        <v>330</v>
      </c>
      <c r="C112" s="94" t="s">
        <v>373</v>
      </c>
      <c r="D112" s="95">
        <v>10033272</v>
      </c>
      <c r="E112" s="95">
        <v>8</v>
      </c>
      <c r="F112" s="98">
        <v>77973</v>
      </c>
      <c r="G112" s="96" t="s">
        <v>333</v>
      </c>
      <c r="H112" s="97">
        <v>43427</v>
      </c>
    </row>
    <row r="113" spans="1:8" x14ac:dyDescent="0.25">
      <c r="A113" s="93">
        <f>ROW(Tabla1345678[[#This Row],[N°]])-2</f>
        <v>111</v>
      </c>
      <c r="B113" s="93" t="s">
        <v>330</v>
      </c>
      <c r="C113" s="94" t="s">
        <v>374</v>
      </c>
      <c r="D113" s="95">
        <v>6848917</v>
      </c>
      <c r="E113" s="95">
        <v>2</v>
      </c>
      <c r="F113" s="98">
        <v>108480</v>
      </c>
      <c r="G113" s="96" t="s">
        <v>333</v>
      </c>
      <c r="H113" s="97">
        <v>43455</v>
      </c>
    </row>
    <row r="114" spans="1:8" x14ac:dyDescent="0.25">
      <c r="A114" s="93">
        <f>ROW(Tabla1345678[[#This Row],[N°]])-2</f>
        <v>112</v>
      </c>
      <c r="B114" s="93" t="s">
        <v>330</v>
      </c>
      <c r="C114" s="94" t="s">
        <v>374</v>
      </c>
      <c r="D114" s="95">
        <v>6848917</v>
      </c>
      <c r="E114" s="95">
        <v>2</v>
      </c>
      <c r="F114" s="98">
        <v>36160</v>
      </c>
      <c r="G114" s="96" t="s">
        <v>333</v>
      </c>
      <c r="H114" s="97">
        <v>43455</v>
      </c>
    </row>
    <row r="115" spans="1:8" x14ac:dyDescent="0.25">
      <c r="A115" s="93">
        <f>ROW(Tabla1345678[[#This Row],[N°]])-2</f>
        <v>113</v>
      </c>
      <c r="B115" s="93" t="s">
        <v>330</v>
      </c>
      <c r="C115" s="94" t="s">
        <v>375</v>
      </c>
      <c r="D115" s="95">
        <v>16570020</v>
      </c>
      <c r="E115" s="95">
        <v>1</v>
      </c>
      <c r="F115" s="98">
        <v>18713</v>
      </c>
      <c r="G115" s="96" t="s">
        <v>333</v>
      </c>
      <c r="H115" s="97">
        <v>43493</v>
      </c>
    </row>
    <row r="116" spans="1:8" x14ac:dyDescent="0.25">
      <c r="A116" s="93">
        <f>ROW(Tabla1345678[[#This Row],[N°]])-2</f>
        <v>114</v>
      </c>
      <c r="B116" s="93" t="s">
        <v>330</v>
      </c>
      <c r="C116" s="94" t="s">
        <v>376</v>
      </c>
      <c r="D116" s="95">
        <v>11680218</v>
      </c>
      <c r="E116" s="95" t="s">
        <v>421</v>
      </c>
      <c r="F116" s="98">
        <v>80702</v>
      </c>
      <c r="G116" s="96" t="s">
        <v>333</v>
      </c>
      <c r="H116" s="97">
        <v>43493</v>
      </c>
    </row>
    <row r="117" spans="1:8" x14ac:dyDescent="0.25">
      <c r="A117" s="93">
        <f>ROW(Tabla1345678[[#This Row],[N°]])-2</f>
        <v>115</v>
      </c>
      <c r="B117" s="93" t="s">
        <v>330</v>
      </c>
      <c r="C117" s="94" t="s">
        <v>375</v>
      </c>
      <c r="D117" s="95">
        <v>16570020</v>
      </c>
      <c r="E117" s="95">
        <v>1</v>
      </c>
      <c r="F117" s="98">
        <v>37426</v>
      </c>
      <c r="G117" s="96" t="s">
        <v>333</v>
      </c>
      <c r="H117" s="97">
        <v>43493</v>
      </c>
    </row>
    <row r="118" spans="1:8" x14ac:dyDescent="0.25">
      <c r="A118" s="93">
        <f>ROW(Tabla1345678[[#This Row],[N°]])-2</f>
        <v>116</v>
      </c>
      <c r="B118" s="93" t="s">
        <v>330</v>
      </c>
      <c r="C118" s="94" t="s">
        <v>377</v>
      </c>
      <c r="D118" s="95">
        <v>8712332</v>
      </c>
      <c r="E118" s="95">
        <v>4</v>
      </c>
      <c r="F118" s="98">
        <v>23058</v>
      </c>
      <c r="G118" s="96" t="s">
        <v>333</v>
      </c>
      <c r="H118" s="97">
        <v>43493</v>
      </c>
    </row>
    <row r="119" spans="1:8" x14ac:dyDescent="0.25">
      <c r="A119" s="93">
        <f>ROW(Tabla1345678[[#This Row],[N°]])-2</f>
        <v>117</v>
      </c>
      <c r="B119" s="93" t="s">
        <v>330</v>
      </c>
      <c r="C119" s="94" t="s">
        <v>378</v>
      </c>
      <c r="D119" s="95">
        <v>15018474</v>
      </c>
      <c r="E119" s="95">
        <v>6</v>
      </c>
      <c r="F119" s="98">
        <v>23058</v>
      </c>
      <c r="G119" s="96" t="s">
        <v>333</v>
      </c>
      <c r="H119" s="97">
        <v>43493</v>
      </c>
    </row>
    <row r="120" spans="1:8" x14ac:dyDescent="0.25">
      <c r="A120" s="93">
        <f>ROW(Tabla1345678[[#This Row],[N°]])-2</f>
        <v>118</v>
      </c>
      <c r="B120" s="93" t="s">
        <v>330</v>
      </c>
      <c r="C120" s="94" t="s">
        <v>378</v>
      </c>
      <c r="D120" s="95">
        <v>15018474</v>
      </c>
      <c r="E120" s="95">
        <v>6</v>
      </c>
      <c r="F120" s="98">
        <v>80702</v>
      </c>
      <c r="G120" s="96" t="s">
        <v>333</v>
      </c>
      <c r="H120" s="97">
        <v>43493</v>
      </c>
    </row>
    <row r="121" spans="1:8" x14ac:dyDescent="0.25">
      <c r="A121" s="93">
        <f>ROW(Tabla1345678[[#This Row],[N°]])-2</f>
        <v>119</v>
      </c>
      <c r="B121" s="93" t="s">
        <v>330</v>
      </c>
      <c r="C121" s="94" t="s">
        <v>379</v>
      </c>
      <c r="D121" s="95">
        <v>14275403</v>
      </c>
      <c r="E121" s="95">
        <v>7</v>
      </c>
      <c r="F121" s="98">
        <v>23058</v>
      </c>
      <c r="G121" s="96" t="s">
        <v>333</v>
      </c>
      <c r="H121" s="97">
        <v>43493</v>
      </c>
    </row>
    <row r="122" spans="1:8" x14ac:dyDescent="0.25">
      <c r="A122" s="93">
        <f>ROW(Tabla1345678[[#This Row],[N°]])-2</f>
        <v>120</v>
      </c>
      <c r="B122" s="93" t="s">
        <v>330</v>
      </c>
      <c r="C122" s="94" t="s">
        <v>376</v>
      </c>
      <c r="D122" s="95">
        <v>11680218</v>
      </c>
      <c r="E122" s="95" t="s">
        <v>421</v>
      </c>
      <c r="F122" s="98">
        <v>23058</v>
      </c>
      <c r="G122" s="96" t="s">
        <v>333</v>
      </c>
      <c r="H122" s="97">
        <v>43509</v>
      </c>
    </row>
    <row r="123" spans="1:8" x14ac:dyDescent="0.25">
      <c r="A123" s="93">
        <f>ROW(Tabla1345678[[#This Row],[N°]])-2</f>
        <v>121</v>
      </c>
      <c r="B123" s="93" t="s">
        <v>330</v>
      </c>
      <c r="C123" s="94" t="s">
        <v>380</v>
      </c>
      <c r="D123" s="95">
        <v>13224089</v>
      </c>
      <c r="E123" s="95">
        <v>2</v>
      </c>
      <c r="F123" s="98">
        <v>23058</v>
      </c>
      <c r="G123" s="96" t="s">
        <v>333</v>
      </c>
      <c r="H123" s="97">
        <v>43537</v>
      </c>
    </row>
    <row r="124" spans="1:8" x14ac:dyDescent="0.25">
      <c r="A124" s="93">
        <f>ROW(Tabla1345678[[#This Row],[N°]])-2</f>
        <v>122</v>
      </c>
      <c r="B124" s="93" t="s">
        <v>330</v>
      </c>
      <c r="C124" s="94" t="s">
        <v>381</v>
      </c>
      <c r="D124" s="95">
        <v>6991384</v>
      </c>
      <c r="E124" s="95">
        <v>9</v>
      </c>
      <c r="F124" s="98">
        <v>267311</v>
      </c>
      <c r="G124" s="96" t="s">
        <v>333</v>
      </c>
      <c r="H124" s="97">
        <v>43584</v>
      </c>
    </row>
    <row r="125" spans="1:8" x14ac:dyDescent="0.25">
      <c r="A125" s="93">
        <f>ROW(Tabla1345678[[#This Row],[N°]])-2</f>
        <v>123</v>
      </c>
      <c r="B125" s="93" t="s">
        <v>330</v>
      </c>
      <c r="C125" s="94" t="s">
        <v>382</v>
      </c>
      <c r="D125" s="95">
        <v>16099326</v>
      </c>
      <c r="E125" s="95" t="s">
        <v>421</v>
      </c>
      <c r="F125" s="98">
        <v>65495</v>
      </c>
      <c r="G125" s="96" t="s">
        <v>333</v>
      </c>
      <c r="H125" s="97">
        <v>43605</v>
      </c>
    </row>
    <row r="126" spans="1:8" x14ac:dyDescent="0.25">
      <c r="A126" s="93">
        <f>ROW(Tabla1345678[[#This Row],[N°]])-2</f>
        <v>124</v>
      </c>
      <c r="B126" s="93" t="s">
        <v>330</v>
      </c>
      <c r="C126" s="94" t="s">
        <v>382</v>
      </c>
      <c r="D126" s="95">
        <v>16099326</v>
      </c>
      <c r="E126" s="95" t="s">
        <v>421</v>
      </c>
      <c r="F126" s="98">
        <v>65495</v>
      </c>
      <c r="G126" s="96" t="s">
        <v>333</v>
      </c>
      <c r="H126" s="97">
        <v>43605</v>
      </c>
    </row>
    <row r="127" spans="1:8" x14ac:dyDescent="0.25">
      <c r="A127" s="93">
        <f>ROW(Tabla1345678[[#This Row],[N°]])-2</f>
        <v>125</v>
      </c>
      <c r="B127" s="93" t="s">
        <v>330</v>
      </c>
      <c r="C127" s="94" t="s">
        <v>383</v>
      </c>
      <c r="D127" s="95">
        <v>6491519</v>
      </c>
      <c r="E127" s="95">
        <v>3</v>
      </c>
      <c r="F127" s="98">
        <v>18713</v>
      </c>
      <c r="G127" s="96" t="s">
        <v>333</v>
      </c>
      <c r="H127" s="97">
        <v>43613</v>
      </c>
    </row>
    <row r="128" spans="1:8" x14ac:dyDescent="0.25">
      <c r="A128" s="93">
        <f>ROW(Tabla1345678[[#This Row],[N°]])-2</f>
        <v>126</v>
      </c>
      <c r="B128" s="93" t="s">
        <v>330</v>
      </c>
      <c r="C128" s="94" t="s">
        <v>383</v>
      </c>
      <c r="D128" s="95">
        <v>6491519</v>
      </c>
      <c r="E128" s="95">
        <v>3</v>
      </c>
      <c r="F128" s="98">
        <v>112277</v>
      </c>
      <c r="G128" s="96" t="s">
        <v>333</v>
      </c>
      <c r="H128" s="97">
        <v>43613</v>
      </c>
    </row>
    <row r="129" spans="1:8" x14ac:dyDescent="0.25">
      <c r="A129" s="93">
        <f>ROW(Tabla1345678[[#This Row],[N°]])-2</f>
        <v>127</v>
      </c>
      <c r="B129" s="93" t="s">
        <v>330</v>
      </c>
      <c r="C129" s="94" t="s">
        <v>383</v>
      </c>
      <c r="D129" s="95">
        <v>6491519</v>
      </c>
      <c r="E129" s="95">
        <v>3</v>
      </c>
      <c r="F129" s="98">
        <v>112277</v>
      </c>
      <c r="G129" s="96" t="s">
        <v>333</v>
      </c>
      <c r="H129" s="97">
        <v>43613</v>
      </c>
    </row>
    <row r="130" spans="1:8" x14ac:dyDescent="0.25">
      <c r="A130" s="93">
        <f>ROW(Tabla1345678[[#This Row],[N°]])-2</f>
        <v>128</v>
      </c>
      <c r="B130" s="93" t="s">
        <v>330</v>
      </c>
      <c r="C130" s="94" t="s">
        <v>383</v>
      </c>
      <c r="D130" s="95">
        <v>6491519</v>
      </c>
      <c r="E130" s="95">
        <v>3</v>
      </c>
      <c r="F130" s="98">
        <v>18713</v>
      </c>
      <c r="G130" s="96" t="s">
        <v>333</v>
      </c>
      <c r="H130" s="97">
        <v>43613</v>
      </c>
    </row>
    <row r="131" spans="1:8" x14ac:dyDescent="0.25">
      <c r="A131" s="93">
        <f>ROW(Tabla1345678[[#This Row],[N°]])-2</f>
        <v>129</v>
      </c>
      <c r="B131" s="93" t="s">
        <v>330</v>
      </c>
      <c r="C131" s="94" t="s">
        <v>383</v>
      </c>
      <c r="D131" s="95">
        <v>6491519</v>
      </c>
      <c r="E131" s="95">
        <v>3</v>
      </c>
      <c r="F131" s="98">
        <v>18713</v>
      </c>
      <c r="G131" s="96" t="s">
        <v>333</v>
      </c>
      <c r="H131" s="97">
        <v>43613</v>
      </c>
    </row>
    <row r="132" spans="1:8" x14ac:dyDescent="0.25">
      <c r="A132" s="93">
        <f>ROW(Tabla1345678[[#This Row],[N°]])-2</f>
        <v>130</v>
      </c>
      <c r="B132" s="93" t="s">
        <v>330</v>
      </c>
      <c r="C132" s="94" t="s">
        <v>382</v>
      </c>
      <c r="D132" s="95">
        <v>16099326</v>
      </c>
      <c r="E132" s="95" t="s">
        <v>421</v>
      </c>
      <c r="F132" s="98">
        <v>18713</v>
      </c>
      <c r="G132" s="96" t="s">
        <v>333</v>
      </c>
      <c r="H132" s="97">
        <v>43614</v>
      </c>
    </row>
    <row r="133" spans="1:8" x14ac:dyDescent="0.25">
      <c r="A133" s="93">
        <f>ROW(Tabla1345678[[#This Row],[N°]])-2</f>
        <v>131</v>
      </c>
      <c r="B133" s="93" t="s">
        <v>330</v>
      </c>
      <c r="C133" s="94" t="s">
        <v>384</v>
      </c>
      <c r="D133" s="95">
        <v>14148791</v>
      </c>
      <c r="E133" s="95">
        <v>4</v>
      </c>
      <c r="F133" s="98">
        <v>138346</v>
      </c>
      <c r="G133" s="96" t="s">
        <v>333</v>
      </c>
      <c r="H133" s="97">
        <v>43719</v>
      </c>
    </row>
    <row r="134" spans="1:8" x14ac:dyDescent="0.25">
      <c r="A134" s="93">
        <f>ROW(Tabla1345678[[#This Row],[N°]])-2</f>
        <v>132</v>
      </c>
      <c r="B134" s="93" t="s">
        <v>330</v>
      </c>
      <c r="C134" s="94" t="s">
        <v>384</v>
      </c>
      <c r="D134" s="95">
        <v>14148791</v>
      </c>
      <c r="E134" s="95">
        <v>4</v>
      </c>
      <c r="F134" s="98">
        <v>23058</v>
      </c>
      <c r="G134" s="96" t="s">
        <v>333</v>
      </c>
      <c r="H134" s="97">
        <v>43763</v>
      </c>
    </row>
    <row r="135" spans="1:8" x14ac:dyDescent="0.25">
      <c r="A135" s="93">
        <f>ROW(Tabla1345678[[#This Row],[N°]])-2</f>
        <v>133</v>
      </c>
      <c r="B135" s="93" t="s">
        <v>330</v>
      </c>
      <c r="C135" s="94" t="s">
        <v>384</v>
      </c>
      <c r="D135" s="95">
        <v>14148791</v>
      </c>
      <c r="E135" s="95">
        <v>4</v>
      </c>
      <c r="F135" s="98">
        <v>80702</v>
      </c>
      <c r="G135" s="96" t="s">
        <v>333</v>
      </c>
      <c r="H135" s="97">
        <v>43782</v>
      </c>
    </row>
    <row r="136" spans="1:8" x14ac:dyDescent="0.25">
      <c r="A136" s="93">
        <f>ROW(Tabla1345678[[#This Row],[N°]])-2</f>
        <v>134</v>
      </c>
      <c r="B136" s="93" t="s">
        <v>330</v>
      </c>
      <c r="C136" s="94" t="s">
        <v>384</v>
      </c>
      <c r="D136" s="95">
        <v>14148791</v>
      </c>
      <c r="E136" s="95">
        <v>4</v>
      </c>
      <c r="F136" s="98">
        <v>23058</v>
      </c>
      <c r="G136" s="96" t="s">
        <v>333</v>
      </c>
      <c r="H136" s="97">
        <v>43782</v>
      </c>
    </row>
    <row r="137" spans="1:8" x14ac:dyDescent="0.25">
      <c r="A137" s="93">
        <f>ROW(Tabla1345678[[#This Row],[N°]])-2</f>
        <v>135</v>
      </c>
      <c r="B137" s="93" t="s">
        <v>330</v>
      </c>
      <c r="C137" s="94" t="s">
        <v>385</v>
      </c>
      <c r="D137" s="95">
        <v>12465110</v>
      </c>
      <c r="E137" s="95">
        <v>7</v>
      </c>
      <c r="F137" s="98">
        <v>24343</v>
      </c>
      <c r="G137" s="96" t="s">
        <v>333</v>
      </c>
      <c r="H137" s="97">
        <v>44335.691701388889</v>
      </c>
    </row>
    <row r="138" spans="1:8" x14ac:dyDescent="0.25">
      <c r="A138" s="93">
        <f>ROW(Tabla1345678[[#This Row],[N°]])-2</f>
        <v>136</v>
      </c>
      <c r="B138" s="93" t="s">
        <v>330</v>
      </c>
      <c r="C138" s="94" t="s">
        <v>386</v>
      </c>
      <c r="D138" s="95">
        <v>15343557</v>
      </c>
      <c r="E138" s="95" t="s">
        <v>421</v>
      </c>
      <c r="F138" s="98">
        <v>85201</v>
      </c>
      <c r="G138" s="96" t="s">
        <v>333</v>
      </c>
      <c r="H138" s="97">
        <v>44476.667604166665</v>
      </c>
    </row>
    <row r="139" spans="1:8" x14ac:dyDescent="0.25">
      <c r="A139" s="93">
        <f>ROW(Tabla1345678[[#This Row],[N°]])-2</f>
        <v>137</v>
      </c>
      <c r="B139" s="93" t="s">
        <v>330</v>
      </c>
      <c r="C139" s="94" t="s">
        <v>387</v>
      </c>
      <c r="D139" s="95">
        <v>10983330</v>
      </c>
      <c r="E139" s="95">
        <v>4</v>
      </c>
      <c r="F139" s="98">
        <v>146059</v>
      </c>
      <c r="G139" s="96" t="s">
        <v>333</v>
      </c>
      <c r="H139" s="97">
        <v>44526.781469907408</v>
      </c>
    </row>
    <row r="140" spans="1:8" x14ac:dyDescent="0.25">
      <c r="A140" s="93">
        <f>ROW(Tabla1345678[[#This Row],[N°]])-2</f>
        <v>138</v>
      </c>
      <c r="B140" s="93" t="s">
        <v>330</v>
      </c>
      <c r="C140" s="94" t="s">
        <v>388</v>
      </c>
      <c r="D140" s="95">
        <v>10700507</v>
      </c>
      <c r="E140" s="95">
        <v>2</v>
      </c>
      <c r="F140" s="98">
        <v>24343</v>
      </c>
      <c r="G140" s="96" t="s">
        <v>333</v>
      </c>
      <c r="H140" s="97">
        <v>44540.781689814816</v>
      </c>
    </row>
    <row r="141" spans="1:8" x14ac:dyDescent="0.25">
      <c r="A141" s="93">
        <f>ROW(Tabla1345678[[#This Row],[N°]])-2</f>
        <v>139</v>
      </c>
      <c r="B141" s="93" t="s">
        <v>330</v>
      </c>
      <c r="C141" s="94" t="s">
        <v>389</v>
      </c>
      <c r="D141" s="95">
        <v>8955047</v>
      </c>
      <c r="E141" s="95">
        <v>5</v>
      </c>
      <c r="F141" s="98">
        <v>85201</v>
      </c>
      <c r="G141" s="96" t="s">
        <v>333</v>
      </c>
      <c r="H141" s="97">
        <v>44551.547129629631</v>
      </c>
    </row>
    <row r="142" spans="1:8" x14ac:dyDescent="0.25">
      <c r="A142" s="93">
        <f>ROW(Tabla1345678[[#This Row],[N°]])-2</f>
        <v>140</v>
      </c>
      <c r="B142" s="93" t="s">
        <v>330</v>
      </c>
      <c r="C142" s="94" t="s">
        <v>390</v>
      </c>
      <c r="D142" s="95">
        <v>17199347</v>
      </c>
      <c r="E142" s="95">
        <v>4</v>
      </c>
      <c r="F142" s="98">
        <v>24343</v>
      </c>
      <c r="G142" s="96" t="s">
        <v>333</v>
      </c>
      <c r="H142" s="97">
        <v>44551.547129629631</v>
      </c>
    </row>
    <row r="143" spans="1:8" x14ac:dyDescent="0.25">
      <c r="A143" s="93">
        <f>ROW(Tabla1345678[[#This Row],[N°]])-2</f>
        <v>141</v>
      </c>
      <c r="B143" s="93" t="s">
        <v>330</v>
      </c>
      <c r="C143" s="94" t="s">
        <v>391</v>
      </c>
      <c r="D143" s="95">
        <v>15191858</v>
      </c>
      <c r="E143" s="95">
        <v>1</v>
      </c>
      <c r="F143" s="98">
        <v>24343</v>
      </c>
      <c r="G143" s="96" t="s">
        <v>333</v>
      </c>
      <c r="H143" s="97">
        <v>44551.547129629631</v>
      </c>
    </row>
    <row r="144" spans="1:8" x14ac:dyDescent="0.25">
      <c r="A144" s="93">
        <f>ROW(Tabla1345678[[#This Row],[N°]])-2</f>
        <v>142</v>
      </c>
      <c r="B144" s="93" t="s">
        <v>330</v>
      </c>
      <c r="C144" s="94" t="s">
        <v>391</v>
      </c>
      <c r="D144" s="95">
        <v>15191858</v>
      </c>
      <c r="E144" s="95">
        <v>1</v>
      </c>
      <c r="F144" s="98">
        <v>24343</v>
      </c>
      <c r="G144" s="96" t="s">
        <v>333</v>
      </c>
      <c r="H144" s="97">
        <v>44551.547129629631</v>
      </c>
    </row>
    <row r="145" spans="1:8" x14ac:dyDescent="0.25">
      <c r="A145" s="93">
        <f>ROW(Tabla1345678[[#This Row],[N°]])-2</f>
        <v>143</v>
      </c>
      <c r="B145" s="93" t="s">
        <v>330</v>
      </c>
      <c r="C145" s="94" t="s">
        <v>392</v>
      </c>
      <c r="D145" s="95">
        <v>10957548</v>
      </c>
      <c r="E145" s="95">
        <v>8</v>
      </c>
      <c r="F145" s="98">
        <v>24343</v>
      </c>
      <c r="G145" s="96" t="s">
        <v>333</v>
      </c>
      <c r="H145" s="97">
        <v>44551.547129629631</v>
      </c>
    </row>
    <row r="146" spans="1:8" x14ac:dyDescent="0.25">
      <c r="A146" s="93">
        <f>ROW(Tabla1345678[[#This Row],[N°]])-2</f>
        <v>144</v>
      </c>
      <c r="B146" s="93" t="s">
        <v>330</v>
      </c>
      <c r="C146" s="94" t="s">
        <v>393</v>
      </c>
      <c r="D146" s="95">
        <v>13914747</v>
      </c>
      <c r="E146" s="95">
        <v>2</v>
      </c>
      <c r="F146" s="98">
        <v>24343</v>
      </c>
      <c r="G146" s="96" t="s">
        <v>333</v>
      </c>
      <c r="H146" s="97">
        <v>44551.786446759259</v>
      </c>
    </row>
    <row r="147" spans="1:8" x14ac:dyDescent="0.25">
      <c r="A147" s="93">
        <f>ROW(Tabla1345678[[#This Row],[N°]])-2</f>
        <v>145</v>
      </c>
      <c r="B147" s="93" t="s">
        <v>330</v>
      </c>
      <c r="C147" s="94" t="s">
        <v>390</v>
      </c>
      <c r="D147" s="95">
        <v>17199347</v>
      </c>
      <c r="E147" s="95">
        <v>4</v>
      </c>
      <c r="F147" s="98">
        <v>85201</v>
      </c>
      <c r="G147" s="96" t="s">
        <v>333</v>
      </c>
      <c r="H147" s="97">
        <v>44551.786446759259</v>
      </c>
    </row>
    <row r="148" spans="1:8" x14ac:dyDescent="0.25">
      <c r="A148" s="93">
        <f>ROW(Tabla1345678[[#This Row],[N°]])-2</f>
        <v>146</v>
      </c>
      <c r="B148" s="93" t="s">
        <v>330</v>
      </c>
      <c r="C148" s="94" t="s">
        <v>394</v>
      </c>
      <c r="D148" s="95">
        <v>12638262</v>
      </c>
      <c r="E148" s="95">
        <v>6</v>
      </c>
      <c r="F148" s="98">
        <v>85201</v>
      </c>
      <c r="G148" s="96" t="s">
        <v>333</v>
      </c>
      <c r="H148" s="97">
        <v>44551.786446759259</v>
      </c>
    </row>
    <row r="149" spans="1:8" x14ac:dyDescent="0.25">
      <c r="A149" s="93">
        <f>ROW(Tabla1345678[[#This Row],[N°]])-2</f>
        <v>147</v>
      </c>
      <c r="B149" s="93" t="s">
        <v>330</v>
      </c>
      <c r="C149" s="94" t="s">
        <v>392</v>
      </c>
      <c r="D149" s="95">
        <v>10957548</v>
      </c>
      <c r="E149" s="95">
        <v>8</v>
      </c>
      <c r="F149" s="98">
        <v>24343</v>
      </c>
      <c r="G149" s="96" t="s">
        <v>333</v>
      </c>
      <c r="H149" s="97">
        <v>44551.786446759259</v>
      </c>
    </row>
    <row r="150" spans="1:8" x14ac:dyDescent="0.25">
      <c r="A150" s="93">
        <f>ROW(Tabla1345678[[#This Row],[N°]])-2</f>
        <v>148</v>
      </c>
      <c r="B150" s="93" t="s">
        <v>330</v>
      </c>
      <c r="C150" s="94" t="s">
        <v>395</v>
      </c>
      <c r="D150" s="95">
        <v>10749606</v>
      </c>
      <c r="E150" s="95">
        <v>8</v>
      </c>
      <c r="F150" s="98">
        <v>85201</v>
      </c>
      <c r="G150" s="96" t="s">
        <v>333</v>
      </c>
      <c r="H150" s="97">
        <v>44551.786446759259</v>
      </c>
    </row>
    <row r="151" spans="1:8" x14ac:dyDescent="0.25">
      <c r="A151" s="93">
        <f>ROW(Tabla1345678[[#This Row],[N°]])-2</f>
        <v>149</v>
      </c>
      <c r="B151" s="93" t="s">
        <v>330</v>
      </c>
      <c r="C151" s="94" t="s">
        <v>396</v>
      </c>
      <c r="D151" s="95">
        <v>13229778</v>
      </c>
      <c r="E151" s="95">
        <v>9</v>
      </c>
      <c r="F151" s="98">
        <v>48686</v>
      </c>
      <c r="G151" s="96" t="s">
        <v>333</v>
      </c>
      <c r="H151" s="97">
        <v>44585.813171296293</v>
      </c>
    </row>
    <row r="152" spans="1:8" x14ac:dyDescent="0.25">
      <c r="A152" s="93">
        <f>ROW(Tabla1345678[[#This Row],[N°]])-2</f>
        <v>150</v>
      </c>
      <c r="B152" s="93" t="s">
        <v>330</v>
      </c>
      <c r="C152" s="94" t="s">
        <v>397</v>
      </c>
      <c r="D152" s="95">
        <v>13695093</v>
      </c>
      <c r="E152" s="95">
        <v>2</v>
      </c>
      <c r="F152" s="98">
        <v>85201</v>
      </c>
      <c r="G152" s="96" t="s">
        <v>333</v>
      </c>
      <c r="H152" s="97">
        <v>44585.813171296293</v>
      </c>
    </row>
    <row r="153" spans="1:8" x14ac:dyDescent="0.25">
      <c r="A153" s="93">
        <f>ROW(Tabla1345678[[#This Row],[N°]])-2</f>
        <v>151</v>
      </c>
      <c r="B153" s="93" t="s">
        <v>330</v>
      </c>
      <c r="C153" s="94" t="s">
        <v>398</v>
      </c>
      <c r="D153" s="95">
        <v>9665403</v>
      </c>
      <c r="E153" s="95">
        <v>0</v>
      </c>
      <c r="F153" s="98">
        <v>24343</v>
      </c>
      <c r="G153" s="96" t="s">
        <v>333</v>
      </c>
      <c r="H153" s="97">
        <v>44585.813171296293</v>
      </c>
    </row>
    <row r="154" spans="1:8" x14ac:dyDescent="0.25">
      <c r="A154" s="93">
        <f>ROW(Tabla1345678[[#This Row],[N°]])-2</f>
        <v>152</v>
      </c>
      <c r="B154" s="93" t="s">
        <v>330</v>
      </c>
      <c r="C154" s="94" t="s">
        <v>399</v>
      </c>
      <c r="D154" s="95">
        <v>10671163</v>
      </c>
      <c r="E154" s="95">
        <v>1</v>
      </c>
      <c r="F154" s="98">
        <v>146059</v>
      </c>
      <c r="G154" s="96" t="s">
        <v>333</v>
      </c>
      <c r="H154" s="97">
        <v>44585.813171296293</v>
      </c>
    </row>
    <row r="155" spans="1:8" x14ac:dyDescent="0.25">
      <c r="A155" s="93">
        <f>ROW(Tabla1345678[[#This Row],[N°]])-2</f>
        <v>153</v>
      </c>
      <c r="B155" s="93" t="s">
        <v>330</v>
      </c>
      <c r="C155" s="94" t="s">
        <v>400</v>
      </c>
      <c r="D155" s="95">
        <v>6599816</v>
      </c>
      <c r="E155" s="95">
        <v>5</v>
      </c>
      <c r="F155" s="98">
        <v>62896</v>
      </c>
      <c r="G155" s="96" t="s">
        <v>333</v>
      </c>
      <c r="H155" s="97">
        <v>44585.813171296293</v>
      </c>
    </row>
    <row r="156" spans="1:8" x14ac:dyDescent="0.25">
      <c r="A156" s="93">
        <f>ROW(Tabla1345678[[#This Row],[N°]])-2</f>
        <v>154</v>
      </c>
      <c r="B156" s="93" t="s">
        <v>330</v>
      </c>
      <c r="C156" s="94" t="s">
        <v>401</v>
      </c>
      <c r="D156" s="95">
        <v>13464233</v>
      </c>
      <c r="E156" s="95">
        <v>5</v>
      </c>
      <c r="F156" s="98">
        <v>97372</v>
      </c>
      <c r="G156" s="96" t="s">
        <v>333</v>
      </c>
      <c r="H156" s="97">
        <v>44585.815821759257</v>
      </c>
    </row>
    <row r="157" spans="1:8" x14ac:dyDescent="0.25">
      <c r="A157" s="93">
        <f>ROW(Tabla1345678[[#This Row],[N°]])-2</f>
        <v>155</v>
      </c>
      <c r="B157" s="93" t="s">
        <v>330</v>
      </c>
      <c r="C157" s="94" t="s">
        <v>402</v>
      </c>
      <c r="D157" s="95">
        <v>16358129</v>
      </c>
      <c r="E157" s="95">
        <v>9</v>
      </c>
      <c r="F157" s="98">
        <v>24343</v>
      </c>
      <c r="G157" s="96" t="s">
        <v>333</v>
      </c>
      <c r="H157" s="97">
        <v>44585.815821759257</v>
      </c>
    </row>
    <row r="158" spans="1:8" x14ac:dyDescent="0.25">
      <c r="A158" s="93">
        <f>ROW(Tabla1345678[[#This Row],[N°]])-2</f>
        <v>156</v>
      </c>
      <c r="B158" s="93" t="s">
        <v>330</v>
      </c>
      <c r="C158" s="94" t="s">
        <v>387</v>
      </c>
      <c r="D158" s="95">
        <v>10983330</v>
      </c>
      <c r="E158" s="95">
        <v>4</v>
      </c>
      <c r="F158" s="98">
        <v>146059</v>
      </c>
      <c r="G158" s="96" t="s">
        <v>333</v>
      </c>
      <c r="H158" s="97">
        <v>44585.822592592594</v>
      </c>
    </row>
    <row r="159" spans="1:8" x14ac:dyDescent="0.25">
      <c r="A159" s="93">
        <f>ROW(Tabla1345678[[#This Row],[N°]])-2</f>
        <v>157</v>
      </c>
      <c r="B159" s="93" t="s">
        <v>330</v>
      </c>
      <c r="C159" s="94" t="s">
        <v>402</v>
      </c>
      <c r="D159" s="95">
        <v>16358129</v>
      </c>
      <c r="E159" s="95">
        <v>9</v>
      </c>
      <c r="F159" s="98">
        <v>90399</v>
      </c>
      <c r="G159" s="96" t="s">
        <v>333</v>
      </c>
      <c r="H159" s="97">
        <v>44586.351493055554</v>
      </c>
    </row>
    <row r="160" spans="1:8" x14ac:dyDescent="0.25">
      <c r="A160" s="93">
        <f>ROW(Tabla1345678[[#This Row],[N°]])-2</f>
        <v>158</v>
      </c>
      <c r="B160" s="93" t="s">
        <v>330</v>
      </c>
      <c r="C160" s="94" t="s">
        <v>402</v>
      </c>
      <c r="D160" s="95">
        <v>16358129</v>
      </c>
      <c r="E160" s="95">
        <v>9</v>
      </c>
      <c r="F160" s="98">
        <v>90399</v>
      </c>
      <c r="G160" s="96" t="s">
        <v>333</v>
      </c>
      <c r="H160" s="97">
        <v>44586.351493055554</v>
      </c>
    </row>
    <row r="161" spans="1:8" x14ac:dyDescent="0.25">
      <c r="A161" s="93">
        <f>ROW(Tabla1345678[[#This Row],[N°]])-2</f>
        <v>159</v>
      </c>
      <c r="B161" s="93" t="s">
        <v>330</v>
      </c>
      <c r="C161" s="94" t="s">
        <v>403</v>
      </c>
      <c r="D161" s="95">
        <v>9765143</v>
      </c>
      <c r="E161" s="95">
        <v>4</v>
      </c>
      <c r="F161" s="98">
        <v>25828</v>
      </c>
      <c r="G161" s="96" t="s">
        <v>333</v>
      </c>
      <c r="H161" s="97">
        <v>44586.351493055554</v>
      </c>
    </row>
    <row r="162" spans="1:8" x14ac:dyDescent="0.25">
      <c r="A162" s="93">
        <f>ROW(Tabla1345678[[#This Row],[N°]])-2</f>
        <v>160</v>
      </c>
      <c r="B162" s="93" t="s">
        <v>330</v>
      </c>
      <c r="C162" s="94" t="s">
        <v>403</v>
      </c>
      <c r="D162" s="95">
        <v>9765143</v>
      </c>
      <c r="E162" s="95">
        <v>4</v>
      </c>
      <c r="F162" s="98">
        <v>25828</v>
      </c>
      <c r="G162" s="96" t="s">
        <v>333</v>
      </c>
      <c r="H162" s="97">
        <v>44586.351493055554</v>
      </c>
    </row>
    <row r="163" spans="1:8" x14ac:dyDescent="0.25">
      <c r="A163" s="93">
        <f>ROW(Tabla1345678[[#This Row],[N°]])-2</f>
        <v>161</v>
      </c>
      <c r="B163" s="93" t="s">
        <v>330</v>
      </c>
      <c r="C163" s="94" t="s">
        <v>404</v>
      </c>
      <c r="D163" s="95">
        <v>9607674</v>
      </c>
      <c r="E163" s="95">
        <v>6</v>
      </c>
      <c r="F163" s="98">
        <v>25828</v>
      </c>
      <c r="G163" s="96" t="s">
        <v>333</v>
      </c>
      <c r="H163" s="97">
        <v>44586.351493055554</v>
      </c>
    </row>
    <row r="164" spans="1:8" x14ac:dyDescent="0.25">
      <c r="A164" s="93">
        <f>ROW(Tabla1345678[[#This Row],[N°]])-2</f>
        <v>162</v>
      </c>
      <c r="B164" s="93" t="s">
        <v>330</v>
      </c>
      <c r="C164" s="94" t="s">
        <v>405</v>
      </c>
      <c r="D164" s="95">
        <v>11759736</v>
      </c>
      <c r="E164" s="95">
        <v>9</v>
      </c>
      <c r="F164" s="98">
        <v>25828</v>
      </c>
      <c r="G164" s="96" t="s">
        <v>333</v>
      </c>
      <c r="H164" s="97">
        <v>44586.351493055554</v>
      </c>
    </row>
    <row r="165" spans="1:8" x14ac:dyDescent="0.25">
      <c r="A165" s="93">
        <f>ROW(Tabla1345678[[#This Row],[N°]])-2</f>
        <v>163</v>
      </c>
      <c r="B165" s="93" t="s">
        <v>330</v>
      </c>
      <c r="C165" s="94" t="s">
        <v>406</v>
      </c>
      <c r="D165" s="95">
        <v>12251169</v>
      </c>
      <c r="E165" s="95">
        <v>3</v>
      </c>
      <c r="F165" s="98">
        <v>25828</v>
      </c>
      <c r="G165" s="96" t="s">
        <v>333</v>
      </c>
      <c r="H165" s="97">
        <v>44586.351493055554</v>
      </c>
    </row>
    <row r="166" spans="1:8" x14ac:dyDescent="0.25">
      <c r="A166" s="93">
        <f>ROW(Tabla1345678[[#This Row],[N°]])-2</f>
        <v>164</v>
      </c>
      <c r="B166" s="93" t="s">
        <v>330</v>
      </c>
      <c r="C166" s="94" t="s">
        <v>407</v>
      </c>
      <c r="D166" s="95">
        <v>11824088</v>
      </c>
      <c r="E166" s="95" t="s">
        <v>421</v>
      </c>
      <c r="F166" s="98">
        <v>25828</v>
      </c>
      <c r="G166" s="96" t="s">
        <v>333</v>
      </c>
      <c r="H166" s="97">
        <v>44586.351493055554</v>
      </c>
    </row>
    <row r="167" spans="1:8" x14ac:dyDescent="0.25">
      <c r="A167" s="93">
        <f>ROW(Tabla1345678[[#This Row],[N°]])-2</f>
        <v>165</v>
      </c>
      <c r="B167" s="93" t="s">
        <v>330</v>
      </c>
      <c r="C167" s="94" t="s">
        <v>408</v>
      </c>
      <c r="D167" s="95">
        <v>14166737</v>
      </c>
      <c r="E167" s="95">
        <v>8</v>
      </c>
      <c r="F167" s="98">
        <v>24343</v>
      </c>
      <c r="G167" s="96" t="s">
        <v>333</v>
      </c>
      <c r="H167" s="97">
        <v>44586.351493055554</v>
      </c>
    </row>
    <row r="168" spans="1:8" x14ac:dyDescent="0.25">
      <c r="A168" s="93">
        <f>ROW(Tabla1345678[[#This Row],[N°]])-2</f>
        <v>166</v>
      </c>
      <c r="B168" s="93" t="s">
        <v>330</v>
      </c>
      <c r="C168" s="94" t="s">
        <v>408</v>
      </c>
      <c r="D168" s="95">
        <v>14166737</v>
      </c>
      <c r="E168" s="95">
        <v>8</v>
      </c>
      <c r="F168" s="98">
        <v>24343</v>
      </c>
      <c r="G168" s="96" t="s">
        <v>333</v>
      </c>
      <c r="H168" s="97">
        <v>44586.351493055554</v>
      </c>
    </row>
    <row r="169" spans="1:8" x14ac:dyDescent="0.25">
      <c r="A169" s="93">
        <f>ROW(Tabla1345678[[#This Row],[N°]])-2</f>
        <v>167</v>
      </c>
      <c r="B169" s="93" t="s">
        <v>330</v>
      </c>
      <c r="C169" s="94" t="s">
        <v>409</v>
      </c>
      <c r="D169" s="95">
        <v>8302190</v>
      </c>
      <c r="E169" s="95" t="s">
        <v>421</v>
      </c>
      <c r="F169" s="98">
        <v>188690</v>
      </c>
      <c r="G169" s="96" t="s">
        <v>333</v>
      </c>
      <c r="H169" s="97">
        <v>44586.351493055554</v>
      </c>
    </row>
    <row r="170" spans="1:8" x14ac:dyDescent="0.25">
      <c r="A170" s="93">
        <f>ROW(Tabla1345678[[#This Row],[N°]])-2</f>
        <v>168</v>
      </c>
      <c r="B170" s="93" t="s">
        <v>330</v>
      </c>
      <c r="C170" s="94" t="s">
        <v>410</v>
      </c>
      <c r="D170" s="95">
        <v>12627756</v>
      </c>
      <c r="E170" s="95">
        <v>3</v>
      </c>
      <c r="F170" s="98">
        <v>90399</v>
      </c>
      <c r="G170" s="96" t="s">
        <v>333</v>
      </c>
      <c r="H170" s="97">
        <v>44586.351481481484</v>
      </c>
    </row>
    <row r="171" spans="1:8" x14ac:dyDescent="0.25">
      <c r="A171" s="93">
        <f>ROW(Tabla1345678[[#This Row],[N°]])-2</f>
        <v>169</v>
      </c>
      <c r="B171" s="93" t="s">
        <v>330</v>
      </c>
      <c r="C171" s="94" t="s">
        <v>411</v>
      </c>
      <c r="D171" s="95">
        <v>15337029</v>
      </c>
      <c r="E171" s="95" t="s">
        <v>421</v>
      </c>
      <c r="F171" s="98">
        <v>640</v>
      </c>
      <c r="G171" s="96" t="s">
        <v>333</v>
      </c>
      <c r="H171" s="97">
        <v>44592</v>
      </c>
    </row>
    <row r="172" spans="1:8" x14ac:dyDescent="0.25">
      <c r="A172" s="93">
        <f>ROW(Tabla1345678[[#This Row],[N°]])-2</f>
        <v>170</v>
      </c>
      <c r="B172" s="93" t="s">
        <v>330</v>
      </c>
      <c r="C172" s="94" t="s">
        <v>412</v>
      </c>
      <c r="D172" s="95">
        <v>15936726</v>
      </c>
      <c r="E172" s="95">
        <v>6</v>
      </c>
      <c r="F172" s="98">
        <v>1851555</v>
      </c>
      <c r="G172" s="96" t="s">
        <v>334</v>
      </c>
      <c r="H172" s="97">
        <v>42698</v>
      </c>
    </row>
    <row r="173" spans="1:8" x14ac:dyDescent="0.25">
      <c r="A173" s="93">
        <f>ROW(Tabla1345678[[#This Row],[N°]])-2</f>
        <v>171</v>
      </c>
      <c r="B173" s="93" t="s">
        <v>330</v>
      </c>
      <c r="C173" s="94" t="s">
        <v>413</v>
      </c>
      <c r="D173" s="95">
        <v>16958187</v>
      </c>
      <c r="E173" s="95">
        <v>8</v>
      </c>
      <c r="F173" s="98">
        <v>1851555</v>
      </c>
      <c r="G173" s="96" t="s">
        <v>334</v>
      </c>
      <c r="H173" s="97">
        <v>42698</v>
      </c>
    </row>
    <row r="174" spans="1:8" x14ac:dyDescent="0.25">
      <c r="A174" s="93">
        <f>ROW(Tabla1345678[[#This Row],[N°]])-2</f>
        <v>172</v>
      </c>
      <c r="B174" s="93" t="s">
        <v>330</v>
      </c>
      <c r="C174" s="94" t="s">
        <v>414</v>
      </c>
      <c r="D174" s="95">
        <v>7931214</v>
      </c>
      <c r="E174" s="95">
        <v>2</v>
      </c>
      <c r="F174" s="98">
        <v>2314440</v>
      </c>
      <c r="G174" s="96" t="s">
        <v>334</v>
      </c>
      <c r="H174" s="97">
        <v>42698</v>
      </c>
    </row>
    <row r="175" spans="1:8" x14ac:dyDescent="0.25">
      <c r="A175" s="93">
        <f>ROW(Tabla1345678[[#This Row],[N°]])-2</f>
        <v>173</v>
      </c>
      <c r="B175" s="93" t="s">
        <v>330</v>
      </c>
      <c r="C175" s="94" t="s">
        <v>415</v>
      </c>
      <c r="D175" s="95">
        <v>8418772</v>
      </c>
      <c r="E175" s="95">
        <v>0</v>
      </c>
      <c r="F175" s="98">
        <v>1851555</v>
      </c>
      <c r="G175" s="96" t="s">
        <v>334</v>
      </c>
      <c r="H175" s="97">
        <v>42698</v>
      </c>
    </row>
    <row r="176" spans="1:8" x14ac:dyDescent="0.25">
      <c r="A176" s="93">
        <f>ROW(Tabla1345678[[#This Row],[N°]])-2</f>
        <v>174</v>
      </c>
      <c r="B176" s="93" t="s">
        <v>330</v>
      </c>
      <c r="C176" s="94" t="s">
        <v>416</v>
      </c>
      <c r="D176" s="95">
        <v>16152268</v>
      </c>
      <c r="E176" s="95">
        <v>6</v>
      </c>
      <c r="F176" s="98">
        <v>2292393</v>
      </c>
      <c r="G176" s="96" t="s">
        <v>334</v>
      </c>
      <c r="H176" s="97">
        <v>42717</v>
      </c>
    </row>
    <row r="177" spans="1:8" x14ac:dyDescent="0.25">
      <c r="A177" s="93">
        <f>ROW(Tabla1345678[[#This Row],[N°]])-2</f>
        <v>175</v>
      </c>
      <c r="B177" s="93" t="s">
        <v>330</v>
      </c>
      <c r="C177" s="94" t="s">
        <v>417</v>
      </c>
      <c r="D177" s="95">
        <v>16286241</v>
      </c>
      <c r="E177" s="95">
        <v>3</v>
      </c>
      <c r="F177" s="98">
        <v>2865496</v>
      </c>
      <c r="G177" s="96" t="s">
        <v>334</v>
      </c>
      <c r="H177" s="97">
        <v>42717</v>
      </c>
    </row>
    <row r="178" spans="1:8" x14ac:dyDescent="0.25">
      <c r="A178" s="93">
        <f>ROW(Tabla1345678[[#This Row],[N°]])-2</f>
        <v>176</v>
      </c>
      <c r="B178" s="93" t="s">
        <v>330</v>
      </c>
      <c r="C178" s="94" t="s">
        <v>399</v>
      </c>
      <c r="D178" s="95">
        <v>10671163</v>
      </c>
      <c r="E178" s="95">
        <v>1</v>
      </c>
      <c r="F178" s="98">
        <v>1315745</v>
      </c>
      <c r="G178" s="96" t="s">
        <v>334</v>
      </c>
      <c r="H178" s="97">
        <v>43402</v>
      </c>
    </row>
    <row r="179" spans="1:8" x14ac:dyDescent="0.25">
      <c r="A179" s="93">
        <f>ROW(Tabla1345678[[#This Row],[N°]])-2</f>
        <v>177</v>
      </c>
      <c r="B179" s="93" t="s">
        <v>330</v>
      </c>
      <c r="C179" s="94" t="s">
        <v>418</v>
      </c>
      <c r="D179" s="95">
        <v>13047078</v>
      </c>
      <c r="E179" s="95">
        <v>5</v>
      </c>
      <c r="F179" s="98">
        <v>2583901</v>
      </c>
      <c r="G179" s="96" t="s">
        <v>334</v>
      </c>
      <c r="H179" s="97">
        <v>43447</v>
      </c>
    </row>
    <row r="180" spans="1:8" x14ac:dyDescent="0.25">
      <c r="A180" s="93">
        <f>ROW(Tabla1345678[[#This Row],[N°]])-2</f>
        <v>178</v>
      </c>
      <c r="B180" s="93" t="s">
        <v>330</v>
      </c>
      <c r="C180" s="94" t="s">
        <v>419</v>
      </c>
      <c r="D180" s="95">
        <v>16931243</v>
      </c>
      <c r="E180" s="95">
        <v>5</v>
      </c>
      <c r="F180" s="98">
        <v>1596923</v>
      </c>
      <c r="G180" s="96" t="s">
        <v>334</v>
      </c>
      <c r="H180" s="97">
        <v>43447</v>
      </c>
    </row>
    <row r="181" spans="1:8" x14ac:dyDescent="0.25">
      <c r="A181" s="93">
        <f>ROW(Tabla1345678[[#This Row],[N°]])-2</f>
        <v>179</v>
      </c>
      <c r="B181" s="93" t="s">
        <v>330</v>
      </c>
      <c r="C181" s="94" t="s">
        <v>409</v>
      </c>
      <c r="D181" s="95">
        <v>8302190</v>
      </c>
      <c r="E181" s="95" t="s">
        <v>421</v>
      </c>
      <c r="F181" s="98">
        <v>446475</v>
      </c>
      <c r="G181" s="96" t="s">
        <v>334</v>
      </c>
      <c r="H181" s="97">
        <v>43564</v>
      </c>
    </row>
    <row r="182" spans="1:8" x14ac:dyDescent="0.25">
      <c r="A182" s="93">
        <f>ROW(Tabla1345678[[#This Row],[N°]])-2</f>
        <v>180</v>
      </c>
      <c r="B182" s="93" t="s">
        <v>330</v>
      </c>
      <c r="C182" s="93" t="s">
        <v>423</v>
      </c>
      <c r="D182" s="95">
        <v>10137132</v>
      </c>
      <c r="E182" s="95">
        <v>8</v>
      </c>
      <c r="F182" s="98">
        <v>23058</v>
      </c>
      <c r="G182" s="96" t="s">
        <v>422</v>
      </c>
      <c r="H182" s="97">
        <v>43747</v>
      </c>
    </row>
    <row r="183" spans="1:8" x14ac:dyDescent="0.25">
      <c r="A183" s="93">
        <f>ROW(Tabla1345678[[#This Row],[N°]])-2</f>
        <v>181</v>
      </c>
      <c r="B183" s="93" t="s">
        <v>330</v>
      </c>
      <c r="C183" s="93" t="s">
        <v>424</v>
      </c>
      <c r="D183" s="95">
        <v>17128880</v>
      </c>
      <c r="E183" s="95">
        <v>0</v>
      </c>
      <c r="F183" s="98">
        <v>18713</v>
      </c>
      <c r="G183" s="96" t="s">
        <v>422</v>
      </c>
      <c r="H183" s="97">
        <v>43754</v>
      </c>
    </row>
    <row r="184" spans="1:8" x14ac:dyDescent="0.25">
      <c r="A184" s="93">
        <f>ROW(Tabla1345678[[#This Row],[N°]])-2</f>
        <v>182</v>
      </c>
      <c r="B184" s="93" t="s">
        <v>330</v>
      </c>
      <c r="C184" s="93" t="s">
        <v>424</v>
      </c>
      <c r="D184" s="95">
        <v>17128880</v>
      </c>
      <c r="E184" s="95">
        <v>0</v>
      </c>
      <c r="F184" s="98">
        <v>18713</v>
      </c>
      <c r="G184" s="96" t="s">
        <v>422</v>
      </c>
      <c r="H184" s="97">
        <v>43754</v>
      </c>
    </row>
    <row r="185" spans="1:8" x14ac:dyDescent="0.25">
      <c r="A185" s="93">
        <f>ROW(Tabla1345678[[#This Row],[N°]])-2</f>
        <v>183</v>
      </c>
      <c r="B185" s="93" t="s">
        <v>330</v>
      </c>
      <c r="C185" s="93" t="s">
        <v>424</v>
      </c>
      <c r="D185" s="95">
        <v>17128880</v>
      </c>
      <c r="E185" s="95">
        <v>0</v>
      </c>
      <c r="F185" s="98">
        <v>18713</v>
      </c>
      <c r="G185" s="96" t="s">
        <v>422</v>
      </c>
      <c r="H185" s="97">
        <v>43808</v>
      </c>
    </row>
    <row r="186" spans="1:8" x14ac:dyDescent="0.25">
      <c r="A186" s="93">
        <f>ROW(Tabla1345678[[#This Row],[N°]])-2</f>
        <v>184</v>
      </c>
      <c r="B186" s="93" t="s">
        <v>330</v>
      </c>
      <c r="C186" s="93" t="s">
        <v>425</v>
      </c>
      <c r="D186" s="95">
        <v>16212252</v>
      </c>
      <c r="E186" s="95">
        <v>5</v>
      </c>
      <c r="F186" s="98">
        <v>18713</v>
      </c>
      <c r="G186" s="96" t="s">
        <v>422</v>
      </c>
      <c r="H186" s="97">
        <v>43816</v>
      </c>
    </row>
    <row r="187" spans="1:8" x14ac:dyDescent="0.25">
      <c r="A187" s="93">
        <f>ROW(Tabla1345678[[#This Row],[N°]])-2</f>
        <v>185</v>
      </c>
      <c r="B187" s="93" t="s">
        <v>330</v>
      </c>
      <c r="C187" s="93" t="s">
        <v>375</v>
      </c>
      <c r="D187" s="95">
        <v>16570020</v>
      </c>
      <c r="E187" s="95">
        <v>1</v>
      </c>
      <c r="F187" s="98">
        <v>80702</v>
      </c>
      <c r="G187" s="96" t="s">
        <v>422</v>
      </c>
      <c r="H187" s="97">
        <v>43816</v>
      </c>
    </row>
    <row r="188" spans="1:8" x14ac:dyDescent="0.25">
      <c r="A188" s="93">
        <f>ROW(Tabla1345678[[#This Row],[N°]])-2</f>
        <v>186</v>
      </c>
      <c r="B188" s="93" t="s">
        <v>330</v>
      </c>
      <c r="C188" s="93" t="s">
        <v>426</v>
      </c>
      <c r="D188" s="95">
        <v>15524119</v>
      </c>
      <c r="E188" s="95">
        <v>5</v>
      </c>
      <c r="F188" s="98">
        <v>80702</v>
      </c>
      <c r="G188" s="96" t="s">
        <v>422</v>
      </c>
      <c r="H188" s="97">
        <v>43816</v>
      </c>
    </row>
    <row r="189" spans="1:8" x14ac:dyDescent="0.25">
      <c r="A189" s="93">
        <f>ROW(Tabla1345678[[#This Row],[N°]])-2</f>
        <v>187</v>
      </c>
      <c r="B189" s="93" t="s">
        <v>330</v>
      </c>
      <c r="C189" s="93" t="s">
        <v>425</v>
      </c>
      <c r="D189" s="95">
        <v>16212252</v>
      </c>
      <c r="E189" s="95">
        <v>5</v>
      </c>
      <c r="F189" s="98">
        <v>18713</v>
      </c>
      <c r="G189" s="96" t="s">
        <v>422</v>
      </c>
      <c r="H189" s="97">
        <v>43816</v>
      </c>
    </row>
    <row r="190" spans="1:8" x14ac:dyDescent="0.25">
      <c r="A190" s="93">
        <f>ROW(Tabla1345678[[#This Row],[N°]])-2</f>
        <v>188</v>
      </c>
      <c r="B190" s="93" t="s">
        <v>330</v>
      </c>
      <c r="C190" s="93" t="s">
        <v>426</v>
      </c>
      <c r="D190" s="95">
        <v>15524119</v>
      </c>
      <c r="E190" s="95">
        <v>5</v>
      </c>
      <c r="F190" s="98">
        <v>80702</v>
      </c>
      <c r="G190" s="96" t="s">
        <v>422</v>
      </c>
      <c r="H190" s="97">
        <v>43816</v>
      </c>
    </row>
    <row r="191" spans="1:8" x14ac:dyDescent="0.25">
      <c r="A191" s="93">
        <f>ROW(Tabla1345678[[#This Row],[N°]])-2</f>
        <v>189</v>
      </c>
      <c r="B191" s="93" t="s">
        <v>330</v>
      </c>
      <c r="C191" s="93" t="s">
        <v>427</v>
      </c>
      <c r="D191" s="95">
        <v>16014078</v>
      </c>
      <c r="E191" s="95" t="s">
        <v>421</v>
      </c>
      <c r="F191" s="98">
        <v>23058</v>
      </c>
      <c r="G191" s="96" t="s">
        <v>422</v>
      </c>
      <c r="H191" s="97">
        <v>43819</v>
      </c>
    </row>
    <row r="192" spans="1:8" x14ac:dyDescent="0.25">
      <c r="A192" s="93">
        <f>ROW(Tabla1345678[[#This Row],[N°]])-2</f>
        <v>190</v>
      </c>
      <c r="B192" s="93" t="s">
        <v>330</v>
      </c>
      <c r="C192" s="93" t="s">
        <v>427</v>
      </c>
      <c r="D192" s="95">
        <v>16014078</v>
      </c>
      <c r="E192" s="95" t="s">
        <v>421</v>
      </c>
      <c r="F192" s="98">
        <v>23058</v>
      </c>
      <c r="G192" s="96" t="s">
        <v>422</v>
      </c>
      <c r="H192" s="97">
        <v>43819</v>
      </c>
    </row>
    <row r="193" spans="1:8" x14ac:dyDescent="0.25">
      <c r="A193" s="93">
        <f>ROW(Tabla1345678[[#This Row],[N°]])-2</f>
        <v>191</v>
      </c>
      <c r="B193" s="93" t="s">
        <v>330</v>
      </c>
      <c r="C193" s="93" t="s">
        <v>427</v>
      </c>
      <c r="D193" s="95">
        <v>16014078</v>
      </c>
      <c r="E193" s="95" t="s">
        <v>421</v>
      </c>
      <c r="F193" s="98">
        <v>23058</v>
      </c>
      <c r="G193" s="96" t="s">
        <v>422</v>
      </c>
      <c r="H193" s="97">
        <v>43819</v>
      </c>
    </row>
    <row r="194" spans="1:8" x14ac:dyDescent="0.25">
      <c r="A194" s="93">
        <f>ROW(Tabla1345678[[#This Row],[N°]])-2</f>
        <v>192</v>
      </c>
      <c r="B194" s="93" t="s">
        <v>330</v>
      </c>
      <c r="C194" s="93" t="s">
        <v>427</v>
      </c>
      <c r="D194" s="95">
        <v>16014078</v>
      </c>
      <c r="E194" s="95" t="s">
        <v>421</v>
      </c>
      <c r="F194" s="98">
        <v>23058</v>
      </c>
      <c r="G194" s="96" t="s">
        <v>422</v>
      </c>
      <c r="H194" s="97">
        <v>43819</v>
      </c>
    </row>
    <row r="195" spans="1:8" x14ac:dyDescent="0.25">
      <c r="A195" s="93">
        <f>ROW(Tabla1345678[[#This Row],[N°]])-2</f>
        <v>193</v>
      </c>
      <c r="B195" s="93" t="s">
        <v>330</v>
      </c>
      <c r="C195" s="93" t="s">
        <v>425</v>
      </c>
      <c r="D195" s="95">
        <v>16212252</v>
      </c>
      <c r="E195" s="95">
        <v>5</v>
      </c>
      <c r="F195" s="98">
        <v>18713</v>
      </c>
      <c r="G195" s="96" t="s">
        <v>422</v>
      </c>
      <c r="H195" s="97">
        <v>43825</v>
      </c>
    </row>
    <row r="196" spans="1:8" x14ac:dyDescent="0.25">
      <c r="A196" s="93">
        <f>ROW(Tabla1345678[[#This Row],[N°]])-2</f>
        <v>194</v>
      </c>
      <c r="B196" s="93" t="s">
        <v>330</v>
      </c>
      <c r="C196" s="93" t="s">
        <v>425</v>
      </c>
      <c r="D196" s="95">
        <v>16212252</v>
      </c>
      <c r="E196" s="95">
        <v>5</v>
      </c>
      <c r="F196" s="98">
        <v>18713</v>
      </c>
      <c r="G196" s="96" t="s">
        <v>422</v>
      </c>
      <c r="H196" s="97">
        <v>43825</v>
      </c>
    </row>
    <row r="197" spans="1:8" x14ac:dyDescent="0.25">
      <c r="A197" s="93">
        <f>ROW(Tabla1345678[[#This Row],[N°]])-2</f>
        <v>195</v>
      </c>
      <c r="B197" s="93" t="s">
        <v>330</v>
      </c>
      <c r="C197" s="93" t="s">
        <v>426</v>
      </c>
      <c r="D197" s="95">
        <v>15524119</v>
      </c>
      <c r="E197" s="95">
        <v>5</v>
      </c>
      <c r="F197" s="98">
        <v>23058</v>
      </c>
      <c r="G197" s="96" t="s">
        <v>422</v>
      </c>
      <c r="H197" s="97">
        <v>43825</v>
      </c>
    </row>
    <row r="198" spans="1:8" x14ac:dyDescent="0.25">
      <c r="A198" s="93">
        <f>ROW(Tabla1345678[[#This Row],[N°]])-2</f>
        <v>196</v>
      </c>
      <c r="B198" s="93" t="s">
        <v>330</v>
      </c>
      <c r="C198" s="93" t="s">
        <v>427</v>
      </c>
      <c r="D198" s="95">
        <v>16014078</v>
      </c>
      <c r="E198" s="95" t="s">
        <v>421</v>
      </c>
      <c r="F198" s="98">
        <v>46116</v>
      </c>
      <c r="G198" s="96" t="s">
        <v>422</v>
      </c>
      <c r="H198" s="97">
        <v>43825</v>
      </c>
    </row>
    <row r="199" spans="1:8" x14ac:dyDescent="0.25">
      <c r="A199" s="93">
        <f>ROW(Tabla1345678[[#This Row],[N°]])-2</f>
        <v>197</v>
      </c>
      <c r="B199" s="93" t="s">
        <v>330</v>
      </c>
      <c r="C199" s="93" t="s">
        <v>427</v>
      </c>
      <c r="D199" s="95">
        <v>16014078</v>
      </c>
      <c r="E199" s="95" t="s">
        <v>421</v>
      </c>
      <c r="F199" s="98">
        <v>82961</v>
      </c>
      <c r="G199" s="96" t="s">
        <v>422</v>
      </c>
      <c r="H199" s="97">
        <v>43850</v>
      </c>
    </row>
    <row r="200" spans="1:8" x14ac:dyDescent="0.25">
      <c r="A200" s="93">
        <f>ROW(Tabla1345678[[#This Row],[N°]])-2</f>
        <v>198</v>
      </c>
      <c r="B200" s="93" t="s">
        <v>330</v>
      </c>
      <c r="C200" s="93" t="s">
        <v>428</v>
      </c>
      <c r="D200" s="95">
        <v>13954133</v>
      </c>
      <c r="E200" s="95">
        <v>2</v>
      </c>
      <c r="F200" s="98">
        <v>71110</v>
      </c>
      <c r="G200" s="96" t="s">
        <v>422</v>
      </c>
      <c r="H200" s="97">
        <v>44133.498530092591</v>
      </c>
    </row>
    <row r="201" spans="1:8" x14ac:dyDescent="0.25">
      <c r="A201" s="93">
        <f>ROW(Tabla1345678[[#This Row],[N°]])-2</f>
        <v>199</v>
      </c>
      <c r="B201" s="93" t="s">
        <v>330</v>
      </c>
      <c r="C201" s="93" t="s">
        <v>429</v>
      </c>
      <c r="D201" s="95">
        <v>17571940</v>
      </c>
      <c r="E201" s="95">
        <v>7</v>
      </c>
      <c r="F201" s="98">
        <v>19756</v>
      </c>
      <c r="G201" s="96" t="s">
        <v>422</v>
      </c>
      <c r="H201" s="97">
        <v>44266.436168981483</v>
      </c>
    </row>
    <row r="202" spans="1:8" x14ac:dyDescent="0.25">
      <c r="A202" s="93">
        <f>ROW(Tabla1345678[[#This Row],[N°]])-2</f>
        <v>200</v>
      </c>
      <c r="B202" s="93" t="s">
        <v>330</v>
      </c>
      <c r="C202" s="93" t="s">
        <v>429</v>
      </c>
      <c r="D202" s="95">
        <v>17571940</v>
      </c>
      <c r="E202" s="95">
        <v>7</v>
      </c>
      <c r="F202" s="98">
        <v>19756</v>
      </c>
      <c r="G202" s="96" t="s">
        <v>422</v>
      </c>
      <c r="H202" s="97">
        <v>44266.436168981483</v>
      </c>
    </row>
    <row r="203" spans="1:8" x14ac:dyDescent="0.25">
      <c r="A203" s="93">
        <f>ROW(Tabla1345678[[#This Row],[N°]])-2</f>
        <v>201</v>
      </c>
      <c r="B203" s="93" t="s">
        <v>330</v>
      </c>
      <c r="C203" s="93" t="s">
        <v>429</v>
      </c>
      <c r="D203" s="95">
        <v>17571940</v>
      </c>
      <c r="E203" s="95">
        <v>7</v>
      </c>
      <c r="F203" s="98">
        <v>19756</v>
      </c>
      <c r="G203" s="96" t="s">
        <v>422</v>
      </c>
      <c r="H203" s="97">
        <v>44295.350219907406</v>
      </c>
    </row>
    <row r="204" spans="1:8" x14ac:dyDescent="0.25">
      <c r="A204" s="93">
        <f>ROW(Tabla1345678[[#This Row],[N°]])-2</f>
        <v>202</v>
      </c>
      <c r="B204" s="93" t="s">
        <v>330</v>
      </c>
      <c r="C204" s="93" t="s">
        <v>430</v>
      </c>
      <c r="D204" s="95">
        <v>18060008</v>
      </c>
      <c r="E204" s="95">
        <v>6</v>
      </c>
      <c r="F204" s="98">
        <v>19756</v>
      </c>
      <c r="G204" s="96" t="s">
        <v>422</v>
      </c>
      <c r="H204" s="97">
        <v>44295.350219907406</v>
      </c>
    </row>
    <row r="205" spans="1:8" x14ac:dyDescent="0.25">
      <c r="A205" s="93">
        <f>ROW(Tabla1345678[[#This Row],[N°]])-2</f>
        <v>203</v>
      </c>
      <c r="B205" s="93" t="s">
        <v>330</v>
      </c>
      <c r="C205" s="93" t="s">
        <v>431</v>
      </c>
      <c r="D205" s="95">
        <v>15028546</v>
      </c>
      <c r="E205" s="95">
        <v>1</v>
      </c>
      <c r="F205" s="98">
        <v>206917</v>
      </c>
      <c r="G205" s="96" t="s">
        <v>422</v>
      </c>
      <c r="H205" s="97">
        <v>44417.460115740738</v>
      </c>
    </row>
    <row r="206" spans="1:8" x14ac:dyDescent="0.25">
      <c r="A206" s="93">
        <f>ROW(Tabla1345678[[#This Row],[N°]])-2</f>
        <v>204</v>
      </c>
      <c r="B206" s="93" t="s">
        <v>330</v>
      </c>
      <c r="C206" s="93" t="s">
        <v>432</v>
      </c>
      <c r="D206" s="95">
        <v>16168738</v>
      </c>
      <c r="E206" s="95">
        <v>3</v>
      </c>
      <c r="F206" s="98">
        <v>19756</v>
      </c>
      <c r="G206" s="96" t="s">
        <v>422</v>
      </c>
      <c r="H206" s="97">
        <v>44488.564247685186</v>
      </c>
    </row>
    <row r="207" spans="1:8" x14ac:dyDescent="0.25">
      <c r="A207" s="93">
        <f>ROW(Tabla1345678[[#This Row],[N°]])-2</f>
        <v>205</v>
      </c>
      <c r="B207" s="93" t="s">
        <v>330</v>
      </c>
      <c r="C207" s="93" t="s">
        <v>433</v>
      </c>
      <c r="D207" s="95">
        <v>13410546</v>
      </c>
      <c r="E207" s="95">
        <v>1</v>
      </c>
      <c r="F207" s="98">
        <v>69147</v>
      </c>
      <c r="G207" s="96" t="s">
        <v>422</v>
      </c>
      <c r="H207" s="97">
        <v>44551.6950462963</v>
      </c>
    </row>
    <row r="208" spans="1:8" x14ac:dyDescent="0.25">
      <c r="A208" s="93">
        <f>ROW(Tabla1345678[[#This Row],[N°]])-2</f>
        <v>206</v>
      </c>
      <c r="B208" s="93" t="s">
        <v>330</v>
      </c>
      <c r="C208" s="93" t="s">
        <v>433</v>
      </c>
      <c r="D208" s="95">
        <v>13410546</v>
      </c>
      <c r="E208" s="95">
        <v>1</v>
      </c>
      <c r="F208" s="98">
        <v>69147</v>
      </c>
      <c r="G208" s="96" t="s">
        <v>422</v>
      </c>
      <c r="H208" s="97">
        <v>44551.6950462963</v>
      </c>
    </row>
    <row r="209" spans="1:8" x14ac:dyDescent="0.25">
      <c r="A209" s="93">
        <f>ROW(Tabla1345678[[#This Row],[N°]])-2</f>
        <v>207</v>
      </c>
      <c r="B209" s="93" t="s">
        <v>330</v>
      </c>
      <c r="C209" s="93" t="s">
        <v>434</v>
      </c>
      <c r="D209" s="95">
        <v>15720310</v>
      </c>
      <c r="E209" s="95" t="s">
        <v>421</v>
      </c>
      <c r="F209" s="98">
        <v>19756</v>
      </c>
      <c r="G209" s="96" t="s">
        <v>422</v>
      </c>
      <c r="H209" s="97">
        <v>44551.6950462963</v>
      </c>
    </row>
    <row r="210" spans="1:8" x14ac:dyDescent="0.25">
      <c r="A210" s="93">
        <f>ROW(Tabla1345678[[#This Row],[N°]])-2</f>
        <v>208</v>
      </c>
      <c r="B210" s="93" t="s">
        <v>330</v>
      </c>
      <c r="C210" s="93" t="s">
        <v>435</v>
      </c>
      <c r="D210" s="95">
        <v>17236930</v>
      </c>
      <c r="E210" s="95">
        <v>8</v>
      </c>
      <c r="F210" s="98">
        <v>19756</v>
      </c>
      <c r="G210" s="96" t="s">
        <v>422</v>
      </c>
      <c r="H210" s="97">
        <v>44551.6950462963</v>
      </c>
    </row>
    <row r="211" spans="1:8" x14ac:dyDescent="0.25">
      <c r="A211" s="93">
        <f>ROW(Tabla1345678[[#This Row],[N°]])-2</f>
        <v>209</v>
      </c>
      <c r="B211" s="93" t="s">
        <v>330</v>
      </c>
      <c r="C211" s="93" t="s">
        <v>436</v>
      </c>
      <c r="D211" s="95">
        <v>17561901</v>
      </c>
      <c r="E211" s="95">
        <v>1</v>
      </c>
      <c r="F211" s="98">
        <v>19756</v>
      </c>
      <c r="G211" s="96" t="s">
        <v>422</v>
      </c>
      <c r="H211" s="97">
        <v>44551.6950462963</v>
      </c>
    </row>
    <row r="212" spans="1:8" x14ac:dyDescent="0.25">
      <c r="A212" s="93">
        <f>ROW(Tabla1345678[[#This Row],[N°]])-2</f>
        <v>210</v>
      </c>
      <c r="B212" s="93" t="s">
        <v>330</v>
      </c>
      <c r="C212" s="93" t="s">
        <v>437</v>
      </c>
      <c r="D212" s="95">
        <v>18114528</v>
      </c>
      <c r="E212" s="95">
        <v>5</v>
      </c>
      <c r="F212" s="98">
        <v>24343</v>
      </c>
      <c r="G212" s="96" t="s">
        <v>422</v>
      </c>
      <c r="H212" s="97">
        <v>44551.6950462963</v>
      </c>
    </row>
    <row r="213" spans="1:8" x14ac:dyDescent="0.25">
      <c r="A213" s="93">
        <f>ROW(Tabla1345678[[#This Row],[N°]])-2</f>
        <v>211</v>
      </c>
      <c r="B213" s="93" t="s">
        <v>330</v>
      </c>
      <c r="C213" s="93" t="s">
        <v>438</v>
      </c>
      <c r="D213" s="95">
        <v>18209745</v>
      </c>
      <c r="E213" s="95">
        <v>4</v>
      </c>
      <c r="F213" s="98">
        <v>118538</v>
      </c>
      <c r="G213" s="96" t="s">
        <v>422</v>
      </c>
      <c r="H213" s="97">
        <v>44551.6950462963</v>
      </c>
    </row>
    <row r="214" spans="1:8" x14ac:dyDescent="0.25">
      <c r="A214" s="93">
        <f>ROW(Tabla1345678[[#This Row],[N°]])-2</f>
        <v>212</v>
      </c>
      <c r="B214" s="93" t="s">
        <v>330</v>
      </c>
      <c r="C214" s="93" t="s">
        <v>439</v>
      </c>
      <c r="D214" s="95">
        <v>18212022</v>
      </c>
      <c r="E214" s="95">
        <v>7</v>
      </c>
      <c r="F214" s="98">
        <v>19756</v>
      </c>
      <c r="G214" s="96" t="s">
        <v>422</v>
      </c>
      <c r="H214" s="97">
        <v>44551.6950462963</v>
      </c>
    </row>
    <row r="215" spans="1:8" x14ac:dyDescent="0.25">
      <c r="A215" s="93">
        <f>ROW(Tabla1345678[[#This Row],[N°]])-2</f>
        <v>213</v>
      </c>
      <c r="B215" s="93" t="s">
        <v>330</v>
      </c>
      <c r="C215" s="93" t="s">
        <v>440</v>
      </c>
      <c r="D215" s="95">
        <v>18525184</v>
      </c>
      <c r="E215" s="95">
        <v>5</v>
      </c>
      <c r="F215" s="98">
        <v>19756</v>
      </c>
      <c r="G215" s="96" t="s">
        <v>422</v>
      </c>
      <c r="H215" s="97">
        <v>44551.6950462963</v>
      </c>
    </row>
    <row r="216" spans="1:8" x14ac:dyDescent="0.25">
      <c r="A216" s="93">
        <f>ROW(Tabla1345678[[#This Row],[N°]])-2</f>
        <v>214</v>
      </c>
      <c r="B216" s="93" t="s">
        <v>330</v>
      </c>
      <c r="C216" s="93" t="s">
        <v>440</v>
      </c>
      <c r="D216" s="95">
        <v>18525184</v>
      </c>
      <c r="E216" s="95">
        <v>5</v>
      </c>
      <c r="F216" s="98">
        <v>19756</v>
      </c>
      <c r="G216" s="96" t="s">
        <v>422</v>
      </c>
      <c r="H216" s="97">
        <v>44551.6950462963</v>
      </c>
    </row>
    <row r="217" spans="1:8" x14ac:dyDescent="0.25">
      <c r="A217" s="93">
        <f>ROW(Tabla1345678[[#This Row],[N°]])-2</f>
        <v>215</v>
      </c>
      <c r="B217" s="93" t="s">
        <v>330</v>
      </c>
      <c r="C217" s="93" t="s">
        <v>441</v>
      </c>
      <c r="D217" s="95">
        <v>18587398</v>
      </c>
      <c r="E217" s="95">
        <v>6</v>
      </c>
      <c r="F217" s="98">
        <v>19756</v>
      </c>
      <c r="G217" s="96" t="s">
        <v>422</v>
      </c>
      <c r="H217" s="97">
        <v>44551.6950462963</v>
      </c>
    </row>
    <row r="218" spans="1:8" x14ac:dyDescent="0.25">
      <c r="A218" s="93">
        <f>ROW(Tabla1345678[[#This Row],[N°]])-2</f>
        <v>216</v>
      </c>
      <c r="B218" s="93" t="s">
        <v>330</v>
      </c>
      <c r="C218" s="93" t="s">
        <v>442</v>
      </c>
      <c r="D218" s="95">
        <v>18605108</v>
      </c>
      <c r="E218" s="95">
        <v>4</v>
      </c>
      <c r="F218" s="98">
        <v>19756</v>
      </c>
      <c r="G218" s="96" t="s">
        <v>422</v>
      </c>
      <c r="H218" s="97">
        <v>44551.6950462963</v>
      </c>
    </row>
    <row r="219" spans="1:8" x14ac:dyDescent="0.25">
      <c r="A219" s="93">
        <f>ROW(Tabla1345678[[#This Row],[N°]])-2</f>
        <v>217</v>
      </c>
      <c r="B219" s="93" t="s">
        <v>330</v>
      </c>
      <c r="C219" s="93" t="s">
        <v>442</v>
      </c>
      <c r="D219" s="95">
        <v>18605108</v>
      </c>
      <c r="E219" s="95">
        <v>4</v>
      </c>
      <c r="F219" s="98">
        <v>19756</v>
      </c>
      <c r="G219" s="96" t="s">
        <v>422</v>
      </c>
      <c r="H219" s="97">
        <v>44551.6950462963</v>
      </c>
    </row>
    <row r="220" spans="1:8" x14ac:dyDescent="0.25">
      <c r="A220" s="93">
        <f>ROW(Tabla1345678[[#This Row],[N°]])-2</f>
        <v>218</v>
      </c>
      <c r="B220" s="93" t="s">
        <v>330</v>
      </c>
      <c r="C220" s="93" t="s">
        <v>443</v>
      </c>
      <c r="D220" s="95">
        <v>18791790</v>
      </c>
      <c r="E220" s="95">
        <v>5</v>
      </c>
      <c r="F220" s="98">
        <v>19756</v>
      </c>
      <c r="G220" s="96" t="s">
        <v>422</v>
      </c>
      <c r="H220" s="97">
        <v>44551.6950462963</v>
      </c>
    </row>
    <row r="221" spans="1:8" x14ac:dyDescent="0.25">
      <c r="A221" s="93">
        <f>ROW(Tabla1345678[[#This Row],[N°]])-2</f>
        <v>219</v>
      </c>
      <c r="B221" s="93" t="s">
        <v>330</v>
      </c>
      <c r="C221" s="93" t="s">
        <v>444</v>
      </c>
      <c r="D221" s="95">
        <v>15875755</v>
      </c>
      <c r="E221" s="95">
        <v>9</v>
      </c>
      <c r="F221" s="98">
        <v>19756</v>
      </c>
      <c r="G221" s="96" t="s">
        <v>422</v>
      </c>
      <c r="H221" s="97">
        <v>44585.808321759258</v>
      </c>
    </row>
    <row r="222" spans="1:8" x14ac:dyDescent="0.25">
      <c r="A222" s="93">
        <f>ROW(Tabla1345678[[#This Row],[N°]])-2</f>
        <v>220</v>
      </c>
      <c r="B222" s="93" t="s">
        <v>330</v>
      </c>
      <c r="C222" s="93" t="s">
        <v>444</v>
      </c>
      <c r="D222" s="95">
        <v>15875755</v>
      </c>
      <c r="E222" s="95">
        <v>9</v>
      </c>
      <c r="F222" s="98">
        <v>19756</v>
      </c>
      <c r="G222" s="96" t="s">
        <v>422</v>
      </c>
      <c r="H222" s="97">
        <v>44585.808321759258</v>
      </c>
    </row>
    <row r="223" spans="1:8" x14ac:dyDescent="0.25">
      <c r="A223" s="93">
        <f>ROW(Tabla1345678[[#This Row],[N°]])-2</f>
        <v>221</v>
      </c>
      <c r="B223" s="93" t="s">
        <v>330</v>
      </c>
      <c r="C223" s="93" t="s">
        <v>444</v>
      </c>
      <c r="D223" s="95">
        <v>15875755</v>
      </c>
      <c r="E223" s="95">
        <v>9</v>
      </c>
      <c r="F223" s="98">
        <v>19756</v>
      </c>
      <c r="G223" s="96" t="s">
        <v>422</v>
      </c>
      <c r="H223" s="97">
        <v>44585.808321759258</v>
      </c>
    </row>
    <row r="224" spans="1:8" x14ac:dyDescent="0.25">
      <c r="A224" s="93">
        <f>ROW(Tabla1345678[[#This Row],[N°]])-2</f>
        <v>222</v>
      </c>
      <c r="B224" s="93" t="s">
        <v>330</v>
      </c>
      <c r="C224" s="93" t="s">
        <v>444</v>
      </c>
      <c r="D224" s="95">
        <v>15875755</v>
      </c>
      <c r="E224" s="95">
        <v>9</v>
      </c>
      <c r="F224" s="98">
        <v>19756</v>
      </c>
      <c r="G224" s="96" t="s">
        <v>422</v>
      </c>
      <c r="H224" s="97">
        <v>44585.808321759258</v>
      </c>
    </row>
    <row r="225" spans="1:8" x14ac:dyDescent="0.25">
      <c r="A225" s="93">
        <f>ROW(Tabla1345678[[#This Row],[N°]])-2</f>
        <v>223</v>
      </c>
      <c r="B225" s="93" t="s">
        <v>330</v>
      </c>
      <c r="C225" s="93" t="s">
        <v>444</v>
      </c>
      <c r="D225" s="95">
        <v>15875755</v>
      </c>
      <c r="E225" s="95">
        <v>9</v>
      </c>
      <c r="F225" s="98">
        <v>19756</v>
      </c>
      <c r="G225" s="96" t="s">
        <v>422</v>
      </c>
      <c r="H225" s="97">
        <v>44585.808321759258</v>
      </c>
    </row>
    <row r="226" spans="1:8" x14ac:dyDescent="0.25">
      <c r="A226" s="93">
        <f>ROW(Tabla1345678[[#This Row],[N°]])-2</f>
        <v>224</v>
      </c>
      <c r="B226" s="93" t="s">
        <v>330</v>
      </c>
      <c r="C226" s="93" t="s">
        <v>444</v>
      </c>
      <c r="D226" s="95">
        <v>15875755</v>
      </c>
      <c r="E226" s="95">
        <v>9</v>
      </c>
      <c r="F226" s="98">
        <v>19756</v>
      </c>
      <c r="G226" s="96" t="s">
        <v>422</v>
      </c>
      <c r="H226" s="97">
        <v>44585.808321759258</v>
      </c>
    </row>
    <row r="227" spans="1:8" x14ac:dyDescent="0.25">
      <c r="A227" s="93">
        <f>ROW(Tabla1345678[[#This Row],[N°]])-2</f>
        <v>225</v>
      </c>
      <c r="B227" s="93" t="s">
        <v>330</v>
      </c>
      <c r="C227" s="93" t="s">
        <v>444</v>
      </c>
      <c r="D227" s="95">
        <v>15875755</v>
      </c>
      <c r="E227" s="95">
        <v>9</v>
      </c>
      <c r="F227" s="98">
        <v>19756</v>
      </c>
      <c r="G227" s="96" t="s">
        <v>422</v>
      </c>
      <c r="H227" s="97">
        <v>44585.808321759258</v>
      </c>
    </row>
    <row r="228" spans="1:8" x14ac:dyDescent="0.25">
      <c r="A228" s="93">
        <f>ROW(Tabla1345678[[#This Row],[N°]])-2</f>
        <v>226</v>
      </c>
      <c r="B228" s="93" t="s">
        <v>330</v>
      </c>
      <c r="C228" s="93" t="s">
        <v>444</v>
      </c>
      <c r="D228" s="95">
        <v>15875755</v>
      </c>
      <c r="E228" s="95">
        <v>9</v>
      </c>
      <c r="F228" s="98">
        <v>19756</v>
      </c>
      <c r="G228" s="96" t="s">
        <v>422</v>
      </c>
      <c r="H228" s="97">
        <v>44585.808321759258</v>
      </c>
    </row>
    <row r="229" spans="1:8" x14ac:dyDescent="0.25">
      <c r="A229" s="93">
        <f>ROW(Tabla1345678[[#This Row],[N°]])-2</f>
        <v>227</v>
      </c>
      <c r="B229" s="93" t="s">
        <v>330</v>
      </c>
      <c r="C229" s="93" t="s">
        <v>444</v>
      </c>
      <c r="D229" s="95">
        <v>15875755</v>
      </c>
      <c r="E229" s="95">
        <v>9</v>
      </c>
      <c r="F229" s="98">
        <v>19756</v>
      </c>
      <c r="G229" s="96" t="s">
        <v>422</v>
      </c>
      <c r="H229" s="97">
        <v>44585.808321759258</v>
      </c>
    </row>
    <row r="230" spans="1:8" x14ac:dyDescent="0.25">
      <c r="A230" s="93">
        <f>ROW(Tabla1345678[[#This Row],[N°]])-2</f>
        <v>228</v>
      </c>
      <c r="B230" s="93" t="s">
        <v>330</v>
      </c>
      <c r="C230" s="93" t="s">
        <v>444</v>
      </c>
      <c r="D230" s="95">
        <v>15875755</v>
      </c>
      <c r="E230" s="95">
        <v>9</v>
      </c>
      <c r="F230" s="98">
        <v>19756</v>
      </c>
      <c r="G230" s="96" t="s">
        <v>422</v>
      </c>
      <c r="H230" s="97">
        <v>44585.808321759258</v>
      </c>
    </row>
    <row r="231" spans="1:8" x14ac:dyDescent="0.25">
      <c r="A231" s="93">
        <f>ROW(Tabla1345678[[#This Row],[N°]])-2</f>
        <v>229</v>
      </c>
      <c r="B231" s="93" t="s">
        <v>330</v>
      </c>
      <c r="C231" s="93" t="s">
        <v>445</v>
      </c>
      <c r="D231" s="95">
        <v>10928473</v>
      </c>
      <c r="E231" s="95">
        <v>4</v>
      </c>
      <c r="F231" s="98">
        <v>19756</v>
      </c>
      <c r="G231" s="96" t="s">
        <v>422</v>
      </c>
      <c r="H231" s="97">
        <v>44585.808321759258</v>
      </c>
    </row>
    <row r="232" spans="1:8" x14ac:dyDescent="0.25">
      <c r="A232" s="93">
        <f>ROW(Tabla1345678[[#This Row],[N°]])-2</f>
        <v>230</v>
      </c>
      <c r="B232" s="93" t="s">
        <v>330</v>
      </c>
      <c r="C232" s="93" t="s">
        <v>445</v>
      </c>
      <c r="D232" s="95">
        <v>10928473</v>
      </c>
      <c r="E232" s="95">
        <v>4</v>
      </c>
      <c r="F232" s="98">
        <v>19756</v>
      </c>
      <c r="G232" s="96" t="s">
        <v>422</v>
      </c>
      <c r="H232" s="97">
        <v>44585.808321759258</v>
      </c>
    </row>
    <row r="233" spans="1:8" x14ac:dyDescent="0.25">
      <c r="A233" s="93">
        <f>ROW(Tabla1345678[[#This Row],[N°]])-2</f>
        <v>231</v>
      </c>
      <c r="B233" s="93" t="s">
        <v>330</v>
      </c>
      <c r="C233" s="93" t="s">
        <v>445</v>
      </c>
      <c r="D233" s="95">
        <v>10928473</v>
      </c>
      <c r="E233" s="95">
        <v>4</v>
      </c>
      <c r="F233" s="98">
        <v>19756</v>
      </c>
      <c r="G233" s="96" t="s">
        <v>422</v>
      </c>
      <c r="H233" s="97">
        <v>44585.808321759258</v>
      </c>
    </row>
    <row r="234" spans="1:8" x14ac:dyDescent="0.25">
      <c r="A234" s="93">
        <f>ROW(Tabla1345678[[#This Row],[N°]])-2</f>
        <v>232</v>
      </c>
      <c r="B234" s="93" t="s">
        <v>330</v>
      </c>
      <c r="C234" s="93" t="s">
        <v>445</v>
      </c>
      <c r="D234" s="95">
        <v>10928473</v>
      </c>
      <c r="E234" s="95">
        <v>4</v>
      </c>
      <c r="F234" s="98">
        <v>19756</v>
      </c>
      <c r="G234" s="96" t="s">
        <v>422</v>
      </c>
      <c r="H234" s="97">
        <v>44585.808321759258</v>
      </c>
    </row>
    <row r="235" spans="1:8" x14ac:dyDescent="0.25">
      <c r="A235" s="93">
        <f>ROW(Tabla1345678[[#This Row],[N°]])-2</f>
        <v>233</v>
      </c>
      <c r="B235" s="93" t="s">
        <v>330</v>
      </c>
      <c r="C235" s="93" t="s">
        <v>445</v>
      </c>
      <c r="D235" s="95">
        <v>10928473</v>
      </c>
      <c r="E235" s="95">
        <v>4</v>
      </c>
      <c r="F235" s="98">
        <v>19756</v>
      </c>
      <c r="G235" s="96" t="s">
        <v>422</v>
      </c>
      <c r="H235" s="97">
        <v>44585.808321759258</v>
      </c>
    </row>
    <row r="236" spans="1:8" x14ac:dyDescent="0.25">
      <c r="A236" s="93">
        <f>ROW(Tabla1345678[[#This Row],[N°]])-2</f>
        <v>234</v>
      </c>
      <c r="B236" s="93" t="s">
        <v>330</v>
      </c>
      <c r="C236" s="93" t="s">
        <v>445</v>
      </c>
      <c r="D236" s="95">
        <v>10928473</v>
      </c>
      <c r="E236" s="95">
        <v>4</v>
      </c>
      <c r="F236" s="98">
        <v>19756</v>
      </c>
      <c r="G236" s="96" t="s">
        <v>422</v>
      </c>
      <c r="H236" s="97">
        <v>44585.808321759258</v>
      </c>
    </row>
    <row r="237" spans="1:8" x14ac:dyDescent="0.25">
      <c r="A237" s="93">
        <f>ROW(Tabla1345678[[#This Row],[N°]])-2</f>
        <v>235</v>
      </c>
      <c r="B237" s="93" t="s">
        <v>330</v>
      </c>
      <c r="C237" s="93" t="s">
        <v>446</v>
      </c>
      <c r="D237" s="95">
        <v>16203722</v>
      </c>
      <c r="E237" s="95">
        <v>6</v>
      </c>
      <c r="F237" s="98">
        <v>118538</v>
      </c>
      <c r="G237" s="96" t="s">
        <v>422</v>
      </c>
      <c r="H237" s="97">
        <v>44585.808321759258</v>
      </c>
    </row>
    <row r="238" spans="1:8" x14ac:dyDescent="0.25">
      <c r="A238" s="93">
        <f>ROW(Tabla1345678[[#This Row],[N°]])-2</f>
        <v>236</v>
      </c>
      <c r="B238" s="93" t="s">
        <v>330</v>
      </c>
      <c r="C238" s="93" t="s">
        <v>447</v>
      </c>
      <c r="D238" s="95">
        <v>17467522</v>
      </c>
      <c r="E238" s="95">
        <v>8</v>
      </c>
      <c r="F238" s="98">
        <v>19756</v>
      </c>
      <c r="G238" s="96" t="s">
        <v>422</v>
      </c>
      <c r="H238" s="97">
        <v>44585.822592592594</v>
      </c>
    </row>
    <row r="239" spans="1:8" x14ac:dyDescent="0.25">
      <c r="A239" s="93">
        <f>ROW(Tabla1345678[[#This Row],[N°]])-2</f>
        <v>237</v>
      </c>
      <c r="B239" s="93" t="s">
        <v>330</v>
      </c>
      <c r="C239" s="93" t="s">
        <v>433</v>
      </c>
      <c r="D239" s="95">
        <v>13410546</v>
      </c>
      <c r="E239" s="95">
        <v>1</v>
      </c>
      <c r="F239" s="98">
        <v>69147</v>
      </c>
      <c r="G239" s="96" t="s">
        <v>422</v>
      </c>
      <c r="H239" s="97">
        <v>44585.822592592594</v>
      </c>
    </row>
    <row r="240" spans="1:8" x14ac:dyDescent="0.25">
      <c r="A240" s="93">
        <f>ROW(Tabla1345678[[#This Row],[N°]])-2</f>
        <v>238</v>
      </c>
      <c r="B240" s="93" t="s">
        <v>330</v>
      </c>
      <c r="C240" s="93" t="s">
        <v>433</v>
      </c>
      <c r="D240" s="95">
        <v>13410546</v>
      </c>
      <c r="E240" s="95">
        <v>1</v>
      </c>
      <c r="F240" s="98">
        <v>20962</v>
      </c>
      <c r="G240" s="96" t="s">
        <v>422</v>
      </c>
      <c r="H240" s="97">
        <v>44585.822592592594</v>
      </c>
    </row>
    <row r="241" spans="1:8" x14ac:dyDescent="0.25">
      <c r="A241" s="93">
        <f>ROW(Tabla1345678[[#This Row],[N°]])-2</f>
        <v>239</v>
      </c>
      <c r="B241" s="93" t="s">
        <v>330</v>
      </c>
      <c r="C241" s="93" t="s">
        <v>436</v>
      </c>
      <c r="D241" s="95">
        <v>17561901</v>
      </c>
      <c r="E241" s="95">
        <v>1</v>
      </c>
      <c r="F241" s="98">
        <v>19756</v>
      </c>
      <c r="G241" s="96" t="s">
        <v>422</v>
      </c>
      <c r="H241" s="97">
        <v>44585.822592592594</v>
      </c>
    </row>
    <row r="242" spans="1:8" x14ac:dyDescent="0.25">
      <c r="A242" s="93">
        <f>ROW(Tabla1345678[[#This Row],[N°]])-2</f>
        <v>240</v>
      </c>
      <c r="B242" s="93" t="s">
        <v>330</v>
      </c>
      <c r="C242" s="93" t="s">
        <v>436</v>
      </c>
      <c r="D242" s="95">
        <v>17561901</v>
      </c>
      <c r="E242" s="95">
        <v>1</v>
      </c>
      <c r="F242" s="98">
        <v>19756</v>
      </c>
      <c r="G242" s="96" t="s">
        <v>422</v>
      </c>
      <c r="H242" s="97">
        <v>44585.822592592594</v>
      </c>
    </row>
    <row r="243" spans="1:8" x14ac:dyDescent="0.25">
      <c r="A243" s="93">
        <f>ROW(Tabla1345678[[#This Row],[N°]])-2</f>
        <v>241</v>
      </c>
      <c r="B243" s="93" t="s">
        <v>330</v>
      </c>
      <c r="C243" s="93" t="s">
        <v>448</v>
      </c>
      <c r="D243" s="95">
        <v>13274207</v>
      </c>
      <c r="E243" s="95">
        <v>3</v>
      </c>
      <c r="F243" s="98">
        <v>19756</v>
      </c>
      <c r="G243" s="96" t="s">
        <v>422</v>
      </c>
      <c r="H243" s="97">
        <v>44585.822592592594</v>
      </c>
    </row>
    <row r="244" spans="1:8" x14ac:dyDescent="0.25">
      <c r="A244" s="93">
        <f>ROW(Tabla1345678[[#This Row],[N°]])-2</f>
        <v>242</v>
      </c>
      <c r="B244" s="93" t="s">
        <v>330</v>
      </c>
      <c r="C244" s="93" t="s">
        <v>449</v>
      </c>
      <c r="D244" s="95">
        <v>18818440</v>
      </c>
      <c r="E244" s="95">
        <v>5</v>
      </c>
      <c r="F244" s="98">
        <v>20962</v>
      </c>
      <c r="G244" s="96" t="s">
        <v>422</v>
      </c>
      <c r="H244" s="97">
        <v>44585.822592592594</v>
      </c>
    </row>
    <row r="245" spans="1:8" x14ac:dyDescent="0.25">
      <c r="A245" s="93">
        <f>ROW(Tabla1345678[[#This Row],[N°]])-2</f>
        <v>243</v>
      </c>
      <c r="B245" s="93" t="s">
        <v>330</v>
      </c>
      <c r="C245" s="93" t="s">
        <v>434</v>
      </c>
      <c r="D245" s="95">
        <v>15720310</v>
      </c>
      <c r="E245" s="95" t="s">
        <v>421</v>
      </c>
      <c r="F245" s="98">
        <v>19756</v>
      </c>
      <c r="G245" s="96" t="s">
        <v>422</v>
      </c>
      <c r="H245" s="97">
        <v>44585.822592592594</v>
      </c>
    </row>
    <row r="246" spans="1:8" x14ac:dyDescent="0.25">
      <c r="A246" s="93">
        <f>ROW(Tabla1345678[[#This Row],[N°]])-2</f>
        <v>244</v>
      </c>
      <c r="B246" s="93" t="s">
        <v>330</v>
      </c>
      <c r="C246" s="93" t="s">
        <v>434</v>
      </c>
      <c r="D246" s="95">
        <v>15720310</v>
      </c>
      <c r="E246" s="95" t="s">
        <v>421</v>
      </c>
      <c r="F246" s="98">
        <v>19756</v>
      </c>
      <c r="G246" s="96" t="s">
        <v>422</v>
      </c>
      <c r="H246" s="97">
        <v>44585.822592592594</v>
      </c>
    </row>
    <row r="247" spans="1:8" x14ac:dyDescent="0.25">
      <c r="A247" s="93">
        <f>ROW(Tabla1345678[[#This Row],[N°]])-2</f>
        <v>245</v>
      </c>
      <c r="B247" s="93" t="s">
        <v>330</v>
      </c>
      <c r="C247" s="93" t="s">
        <v>444</v>
      </c>
      <c r="D247" s="95">
        <v>15875755</v>
      </c>
      <c r="E247" s="95">
        <v>9</v>
      </c>
      <c r="F247" s="98">
        <v>20962</v>
      </c>
      <c r="G247" s="96" t="s">
        <v>422</v>
      </c>
      <c r="H247" s="97">
        <v>44585.822592592594</v>
      </c>
    </row>
    <row r="248" spans="1:8" x14ac:dyDescent="0.25">
      <c r="A248" s="93">
        <f>ROW(Tabla1345678[[#This Row],[N°]])-2</f>
        <v>246</v>
      </c>
      <c r="B248" s="93" t="s">
        <v>330</v>
      </c>
      <c r="C248" s="93" t="s">
        <v>444</v>
      </c>
      <c r="D248" s="95">
        <v>15875755</v>
      </c>
      <c r="E248" s="95">
        <v>9</v>
      </c>
      <c r="F248" s="98">
        <v>20962</v>
      </c>
      <c r="G248" s="96" t="s">
        <v>422</v>
      </c>
      <c r="H248" s="97">
        <v>44585.822592592594</v>
      </c>
    </row>
    <row r="249" spans="1:8" x14ac:dyDescent="0.25">
      <c r="A249" s="93">
        <f>ROW(Tabla1345678[[#This Row],[N°]])-2</f>
        <v>247</v>
      </c>
      <c r="B249" s="93" t="s">
        <v>330</v>
      </c>
      <c r="C249" s="93" t="s">
        <v>444</v>
      </c>
      <c r="D249" s="95">
        <v>15875755</v>
      </c>
      <c r="E249" s="95">
        <v>9</v>
      </c>
      <c r="F249" s="98">
        <v>20962</v>
      </c>
      <c r="G249" s="96" t="s">
        <v>422</v>
      </c>
      <c r="H249" s="97">
        <v>44585.822592592594</v>
      </c>
    </row>
    <row r="250" spans="1:8" x14ac:dyDescent="0.25">
      <c r="A250" s="93">
        <f>ROW(Tabla1345678[[#This Row],[N°]])-2</f>
        <v>248</v>
      </c>
      <c r="B250" s="93" t="s">
        <v>330</v>
      </c>
      <c r="C250" s="93" t="s">
        <v>450</v>
      </c>
      <c r="D250" s="95">
        <v>17526590</v>
      </c>
      <c r="E250" s="95">
        <v>2</v>
      </c>
      <c r="F250" s="98">
        <v>20962</v>
      </c>
      <c r="G250" s="96" t="s">
        <v>422</v>
      </c>
      <c r="H250" s="97">
        <v>44585.822592592594</v>
      </c>
    </row>
    <row r="251" spans="1:8" x14ac:dyDescent="0.25">
      <c r="A251" s="93">
        <f>ROW(Tabla1345678[[#This Row],[N°]])-2</f>
        <v>249</v>
      </c>
      <c r="B251" s="93" t="s">
        <v>330</v>
      </c>
      <c r="C251" s="93" t="s">
        <v>450</v>
      </c>
      <c r="D251" s="95">
        <v>17526590</v>
      </c>
      <c r="E251" s="95">
        <v>2</v>
      </c>
      <c r="F251" s="98">
        <v>20962</v>
      </c>
      <c r="G251" s="96" t="s">
        <v>422</v>
      </c>
      <c r="H251" s="97">
        <v>44585.822592592594</v>
      </c>
    </row>
    <row r="252" spans="1:8" x14ac:dyDescent="0.25">
      <c r="A252" s="93">
        <f>ROW(Tabla1345678[[#This Row],[N°]])-2</f>
        <v>250</v>
      </c>
      <c r="B252" s="93" t="s">
        <v>330</v>
      </c>
      <c r="C252" s="93" t="s">
        <v>451</v>
      </c>
      <c r="D252" s="95">
        <v>24306701</v>
      </c>
      <c r="E252" s="95">
        <v>4</v>
      </c>
      <c r="F252" s="98">
        <v>85201</v>
      </c>
      <c r="G252" s="96" t="s">
        <v>422</v>
      </c>
      <c r="H252" s="97">
        <v>44585.822592592594</v>
      </c>
    </row>
    <row r="253" spans="1:8" x14ac:dyDescent="0.25">
      <c r="A253" s="93">
        <f>ROW(Tabla1345678[[#This Row],[N°]])-2</f>
        <v>251</v>
      </c>
      <c r="B253" s="93" t="s">
        <v>330</v>
      </c>
      <c r="C253" s="93" t="s">
        <v>445</v>
      </c>
      <c r="D253" s="95">
        <v>10928473</v>
      </c>
      <c r="E253" s="95">
        <v>4</v>
      </c>
      <c r="F253" s="98">
        <v>19756</v>
      </c>
      <c r="G253" s="96" t="s">
        <v>422</v>
      </c>
      <c r="H253" s="97">
        <v>44585.822592592594</v>
      </c>
    </row>
    <row r="254" spans="1:8" x14ac:dyDescent="0.25">
      <c r="A254" s="93">
        <f>ROW(Tabla1345678[[#This Row],[N°]])-2</f>
        <v>252</v>
      </c>
      <c r="B254" s="93" t="s">
        <v>330</v>
      </c>
      <c r="C254" s="93" t="s">
        <v>452</v>
      </c>
      <c r="D254" s="95">
        <v>16343509</v>
      </c>
      <c r="E254" s="95">
        <v>8</v>
      </c>
      <c r="F254" s="98">
        <v>20962</v>
      </c>
      <c r="G254" s="96" t="s">
        <v>422</v>
      </c>
      <c r="H254" s="97">
        <v>44585.822592592594</v>
      </c>
    </row>
    <row r="255" spans="1:8" x14ac:dyDescent="0.25">
      <c r="A255" s="93">
        <f>ROW(Tabla1345678[[#This Row],[N°]])-2</f>
        <v>253</v>
      </c>
      <c r="B255" s="93" t="s">
        <v>330</v>
      </c>
      <c r="C255" s="93" t="s">
        <v>453</v>
      </c>
      <c r="D255" s="95">
        <v>13690983</v>
      </c>
      <c r="E255" s="95">
        <v>5</v>
      </c>
      <c r="F255" s="98">
        <v>73366</v>
      </c>
      <c r="G255" s="96" t="s">
        <v>422</v>
      </c>
      <c r="H255" s="97">
        <v>44586.351481481484</v>
      </c>
    </row>
    <row r="256" spans="1:8" x14ac:dyDescent="0.25">
      <c r="A256" s="93">
        <f>ROW(Tabla1345678[[#This Row],[N°]])-2</f>
        <v>254</v>
      </c>
      <c r="B256" s="93" t="s">
        <v>330</v>
      </c>
      <c r="C256" s="93" t="s">
        <v>454</v>
      </c>
      <c r="D256" s="95">
        <v>11635402</v>
      </c>
      <c r="E256" s="95">
        <v>0</v>
      </c>
      <c r="F256" s="98">
        <v>90399</v>
      </c>
      <c r="G256" s="96" t="s">
        <v>422</v>
      </c>
      <c r="H256" s="97">
        <v>44586.351493055554</v>
      </c>
    </row>
    <row r="257" spans="1:8" x14ac:dyDescent="0.25">
      <c r="A257" s="93">
        <f>ROW(Tabla1345678[[#This Row],[N°]])-2</f>
        <v>255</v>
      </c>
      <c r="B257" s="93" t="s">
        <v>330</v>
      </c>
      <c r="C257" s="93" t="s">
        <v>455</v>
      </c>
      <c r="D257" s="95">
        <v>6616789</v>
      </c>
      <c r="E257" s="95">
        <v>5</v>
      </c>
      <c r="F257" s="98">
        <v>219541</v>
      </c>
      <c r="G257" s="96" t="s">
        <v>422</v>
      </c>
      <c r="H257" s="97">
        <v>44586.351493055554</v>
      </c>
    </row>
    <row r="258" spans="1:8" x14ac:dyDescent="0.25">
      <c r="A258" s="93">
        <f>ROW(Tabla1345678[[#This Row],[N°]])-2</f>
        <v>256</v>
      </c>
      <c r="B258" s="93" t="s">
        <v>330</v>
      </c>
      <c r="C258" s="93" t="s">
        <v>420</v>
      </c>
      <c r="D258" s="95">
        <v>9709639</v>
      </c>
      <c r="E258" s="95">
        <v>2</v>
      </c>
      <c r="F258" s="98">
        <v>339238</v>
      </c>
      <c r="G258" s="96" t="s">
        <v>335</v>
      </c>
      <c r="H258" s="97">
        <v>44586.511180555557</v>
      </c>
    </row>
    <row r="259" spans="1:8" x14ac:dyDescent="0.25">
      <c r="B259" s="26"/>
      <c r="C259" s="26"/>
      <c r="D259" s="27"/>
      <c r="E259" s="27"/>
      <c r="F259" s="24"/>
      <c r="G259" s="24"/>
      <c r="H259" s="24"/>
    </row>
    <row r="261" spans="1:8" x14ac:dyDescent="0.25">
      <c r="B261" s="21" t="s">
        <v>30</v>
      </c>
    </row>
    <row r="262" spans="1:8" x14ac:dyDescent="0.25">
      <c r="B262" s="21" t="s">
        <v>29</v>
      </c>
    </row>
    <row r="263" spans="1:8" x14ac:dyDescent="0.25">
      <c r="B263" s="21" t="s">
        <v>31</v>
      </c>
    </row>
  </sheetData>
  <mergeCells count="1">
    <mergeCell ref="A1:H1"/>
  </mergeCells>
  <dataValidations count="2">
    <dataValidation type="list" allowBlank="1" showInputMessage="1" showErrorMessage="1" sqref="B3:B258" xr:uid="{00000000-0002-0000-0900-000000000000}">
      <formula1>"Funcionario,Proveedor"</formula1>
    </dataValidation>
    <dataValidation type="list" allowBlank="1" showInputMessage="1" showErrorMessage="1" sqref="E3:E258" xr:uid="{00000000-0002-0000-0900-000001000000}">
      <formula1>"0,1,2,3,4,5,6,7,8,9,K"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7"/>
  <sheetViews>
    <sheetView workbookViewId="0">
      <selection sqref="A1:G1"/>
    </sheetView>
  </sheetViews>
  <sheetFormatPr baseColWidth="10" defaultRowHeight="15" x14ac:dyDescent="0.25"/>
  <cols>
    <col min="1" max="1" width="7.7109375" style="1" bestFit="1" customWidth="1"/>
    <col min="2" max="2" width="17.85546875" style="1" bestFit="1" customWidth="1"/>
    <col min="3" max="3" width="24.42578125" style="1" customWidth="1"/>
    <col min="4" max="4" width="14.28515625" style="1" bestFit="1" customWidth="1"/>
    <col min="5" max="5" width="17.28515625" style="1" bestFit="1" customWidth="1"/>
    <col min="6" max="6" width="11.42578125" style="1" bestFit="1" customWidth="1"/>
    <col min="7" max="7" width="8.42578125" style="1" bestFit="1" customWidth="1"/>
  </cols>
  <sheetData>
    <row r="1" spans="1:9" ht="46.5" customHeight="1" x14ac:dyDescent="0.25">
      <c r="A1" s="111" t="s">
        <v>173</v>
      </c>
      <c r="B1" s="116"/>
      <c r="C1" s="116"/>
      <c r="D1" s="116"/>
      <c r="E1" s="116"/>
      <c r="F1" s="116"/>
      <c r="G1" s="116"/>
    </row>
    <row r="2" spans="1:9" ht="30.75" thickBot="1" x14ac:dyDescent="0.3">
      <c r="A2" s="2" t="s">
        <v>0</v>
      </c>
      <c r="B2" s="16" t="s">
        <v>99</v>
      </c>
      <c r="C2" s="16" t="s">
        <v>100</v>
      </c>
      <c r="D2" s="16" t="s">
        <v>101</v>
      </c>
      <c r="E2" s="16" t="s">
        <v>102</v>
      </c>
      <c r="F2" s="16" t="s">
        <v>85</v>
      </c>
      <c r="G2" s="23" t="s">
        <v>103</v>
      </c>
    </row>
    <row r="3" spans="1:9" x14ac:dyDescent="0.25">
      <c r="A3" s="4">
        <f>ROW(Tabla13456789[[#This Row],[N°]])-2</f>
        <v>1</v>
      </c>
      <c r="B3" s="4"/>
      <c r="C3" s="4"/>
      <c r="D3" s="3"/>
      <c r="E3" s="3"/>
      <c r="I3" t="s">
        <v>183</v>
      </c>
    </row>
    <row r="4" spans="1:9" x14ac:dyDescent="0.25">
      <c r="A4" s="4">
        <f>ROW(Tabla13456789[[#This Row],[N°]])-2</f>
        <v>2</v>
      </c>
      <c r="B4" s="4"/>
      <c r="C4" s="4"/>
      <c r="D4" s="3"/>
      <c r="E4" s="3"/>
      <c r="I4" s="25" t="s">
        <v>93</v>
      </c>
    </row>
    <row r="5" spans="1:9" x14ac:dyDescent="0.25">
      <c r="A5" s="4">
        <f>ROW(Tabla13456789[[#This Row],[N°]])-2</f>
        <v>3</v>
      </c>
      <c r="B5" s="4"/>
      <c r="C5" s="4"/>
      <c r="D5" s="3"/>
      <c r="E5" s="3"/>
      <c r="I5" s="25" t="s">
        <v>94</v>
      </c>
    </row>
    <row r="6" spans="1:9" x14ac:dyDescent="0.25">
      <c r="A6" s="4">
        <f>ROW(Tabla13456789[[#This Row],[N°]])-2</f>
        <v>4</v>
      </c>
      <c r="B6" s="4"/>
      <c r="C6" s="4"/>
      <c r="D6" s="3"/>
      <c r="E6" s="3"/>
      <c r="I6" s="25" t="s">
        <v>95</v>
      </c>
    </row>
    <row r="7" spans="1:9" x14ac:dyDescent="0.25">
      <c r="A7" s="4">
        <f>ROW(Tabla13456789[[#This Row],[N°]])-2</f>
        <v>5</v>
      </c>
      <c r="B7" s="4"/>
      <c r="C7" s="4"/>
      <c r="D7" s="3"/>
      <c r="E7" s="3"/>
      <c r="I7" s="25" t="s">
        <v>96</v>
      </c>
    </row>
    <row r="8" spans="1:9" x14ac:dyDescent="0.25">
      <c r="A8" s="4">
        <f>ROW(Tabla13456789[[#This Row],[N°]])-2</f>
        <v>6</v>
      </c>
      <c r="B8" s="4"/>
      <c r="C8" s="4"/>
      <c r="D8" s="3"/>
      <c r="E8" s="3"/>
      <c r="I8" s="25" t="s">
        <v>97</v>
      </c>
    </row>
    <row r="9" spans="1:9" x14ac:dyDescent="0.25">
      <c r="A9" s="4">
        <f>ROW(Tabla13456789[[#This Row],[N°]])-2</f>
        <v>7</v>
      </c>
      <c r="B9" s="4"/>
      <c r="C9" s="4"/>
      <c r="D9" s="3"/>
      <c r="E9" s="3"/>
      <c r="I9" s="25" t="s">
        <v>98</v>
      </c>
    </row>
    <row r="10" spans="1:9" x14ac:dyDescent="0.25">
      <c r="A10" s="4">
        <f>ROW(Tabla13456789[[#This Row],[N°]])-2</f>
        <v>8</v>
      </c>
      <c r="B10" s="4"/>
      <c r="C10" s="4"/>
      <c r="D10" s="3"/>
      <c r="E10" s="3"/>
    </row>
    <row r="11" spans="1:9" x14ac:dyDescent="0.25">
      <c r="A11" s="4">
        <f>ROW(Tabla13456789[[#This Row],[N°]])-2</f>
        <v>9</v>
      </c>
      <c r="B11" s="4"/>
      <c r="C11" s="4"/>
      <c r="D11" s="3"/>
      <c r="E11" s="3"/>
    </row>
    <row r="12" spans="1:9" x14ac:dyDescent="0.25">
      <c r="A12" s="4">
        <f>ROW(Tabla13456789[[#This Row],[N°]])-2</f>
        <v>10</v>
      </c>
      <c r="B12" s="4"/>
      <c r="C12" s="4"/>
      <c r="D12" s="3"/>
      <c r="E12" s="3"/>
    </row>
    <row r="13" spans="1:9" x14ac:dyDescent="0.25">
      <c r="B13" s="4"/>
      <c r="C13" s="4"/>
      <c r="D13" s="3"/>
      <c r="E13" s="3"/>
    </row>
    <row r="15" spans="1:9" x14ac:dyDescent="0.25">
      <c r="B15" s="21" t="s">
        <v>30</v>
      </c>
    </row>
    <row r="16" spans="1:9" x14ac:dyDescent="0.25">
      <c r="B16" s="21" t="s">
        <v>29</v>
      </c>
    </row>
    <row r="17" spans="2:2" x14ac:dyDescent="0.25">
      <c r="B17" s="21" t="s">
        <v>31</v>
      </c>
    </row>
  </sheetData>
  <mergeCells count="1">
    <mergeCell ref="A1:G1"/>
  </mergeCells>
  <dataValidations count="1">
    <dataValidation type="list" allowBlank="1" showInputMessage="1" showErrorMessage="1" sqref="B3:B12" xr:uid="{00000000-0002-0000-0A00-000000000000}">
      <formula1>"Bien inmueble,Mobiliario y otros,Máquinas y equipos,Vehículos,Equipos informáticos,Programas informáticos"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26"/>
  <sheetViews>
    <sheetView showGridLines="0" workbookViewId="0">
      <pane xSplit="2" ySplit="6" topLeftCell="C7" activePane="bottomRight" state="frozen"/>
      <selection pane="topRight" activeCell="C1" sqref="C1"/>
      <selection pane="bottomLeft" activeCell="A8" sqref="A8"/>
      <selection pane="bottomRight" activeCell="B5" sqref="B5"/>
    </sheetView>
  </sheetViews>
  <sheetFormatPr baseColWidth="10" defaultColWidth="14.42578125" defaultRowHeight="15" x14ac:dyDescent="0.25"/>
  <cols>
    <col min="4" max="4" width="16.28515625" customWidth="1"/>
    <col min="8" max="9" width="17.140625" customWidth="1"/>
    <col min="10" max="10" width="16.42578125" customWidth="1"/>
    <col min="11" max="11" width="17.7109375" customWidth="1"/>
    <col min="17" max="17" width="40.85546875" customWidth="1"/>
    <col min="19" max="19" width="21.7109375" customWidth="1"/>
    <col min="24" max="24" width="16.85546875" customWidth="1"/>
  </cols>
  <sheetData>
    <row r="1" spans="1:25" ht="21" x14ac:dyDescent="0.35">
      <c r="B1" s="59" t="s">
        <v>263</v>
      </c>
    </row>
    <row r="2" spans="1:25" x14ac:dyDescent="0.25">
      <c r="B2" s="60" t="s">
        <v>264</v>
      </c>
    </row>
    <row r="3" spans="1:25" x14ac:dyDescent="0.25">
      <c r="B3" s="60"/>
    </row>
    <row r="4" spans="1:25" x14ac:dyDescent="0.25">
      <c r="B4" s="117" t="s">
        <v>265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9"/>
      <c r="T4" s="120" t="s">
        <v>266</v>
      </c>
      <c r="U4" s="114"/>
      <c r="V4" s="114"/>
      <c r="W4" s="114"/>
      <c r="X4" s="114"/>
      <c r="Y4" s="121"/>
    </row>
    <row r="5" spans="1:25" ht="97.5" customHeight="1" x14ac:dyDescent="0.25">
      <c r="A5" s="61" t="s">
        <v>0</v>
      </c>
      <c r="B5" s="61" t="s">
        <v>267</v>
      </c>
      <c r="C5" s="61" t="s">
        <v>268</v>
      </c>
      <c r="D5" s="61" t="s">
        <v>269</v>
      </c>
      <c r="E5" s="61" t="s">
        <v>270</v>
      </c>
      <c r="F5" s="61" t="s">
        <v>271</v>
      </c>
      <c r="G5" s="61" t="s">
        <v>272</v>
      </c>
      <c r="H5" s="61" t="s">
        <v>273</v>
      </c>
      <c r="I5" s="61" t="s">
        <v>274</v>
      </c>
      <c r="J5" s="61" t="s">
        <v>275</v>
      </c>
      <c r="K5" s="61" t="s">
        <v>292</v>
      </c>
      <c r="L5" s="61" t="s">
        <v>276</v>
      </c>
      <c r="M5" s="61" t="s">
        <v>277</v>
      </c>
      <c r="N5" s="61" t="s">
        <v>278</v>
      </c>
      <c r="O5" s="61" t="s">
        <v>279</v>
      </c>
      <c r="P5" s="61" t="s">
        <v>280</v>
      </c>
      <c r="Q5" s="61" t="s">
        <v>281</v>
      </c>
      <c r="R5" s="61" t="s">
        <v>282</v>
      </c>
      <c r="S5" s="61" t="s">
        <v>283</v>
      </c>
      <c r="T5" s="62" t="s">
        <v>284</v>
      </c>
      <c r="U5" s="62" t="s">
        <v>285</v>
      </c>
      <c r="V5" s="62" t="s">
        <v>286</v>
      </c>
      <c r="W5" s="62" t="s">
        <v>287</v>
      </c>
      <c r="X5" s="62" t="s">
        <v>288</v>
      </c>
      <c r="Y5" s="62" t="s">
        <v>289</v>
      </c>
    </row>
    <row r="6" spans="1:25" ht="3.75" customHeight="1" x14ac:dyDescent="0.25"/>
    <row r="7" spans="1:25" x14ac:dyDescent="0.25">
      <c r="A7" s="63">
        <v>1</v>
      </c>
      <c r="B7" s="64"/>
      <c r="C7" s="65"/>
      <c r="D7" s="65"/>
      <c r="E7" s="65"/>
      <c r="F7" s="65"/>
      <c r="G7" s="65"/>
      <c r="H7" s="66"/>
      <c r="I7" s="66"/>
      <c r="J7" s="65"/>
      <c r="K7" s="65"/>
      <c r="L7" s="67"/>
      <c r="M7" s="66"/>
      <c r="N7" s="66"/>
      <c r="O7" s="68"/>
      <c r="P7" s="65"/>
      <c r="Q7" s="65"/>
      <c r="R7" s="65"/>
      <c r="S7" s="64"/>
      <c r="T7" s="65"/>
      <c r="U7" s="65"/>
      <c r="V7" s="65"/>
      <c r="W7" s="65"/>
      <c r="X7" s="65"/>
      <c r="Y7" s="65"/>
    </row>
    <row r="8" spans="1:25" x14ac:dyDescent="0.25">
      <c r="A8" s="63">
        <v>2</v>
      </c>
      <c r="B8" s="64"/>
      <c r="C8" s="69"/>
      <c r="D8" s="69"/>
      <c r="E8" s="69"/>
      <c r="F8" s="69"/>
      <c r="G8" s="69"/>
      <c r="H8" s="70"/>
      <c r="I8" s="70"/>
      <c r="J8" s="69"/>
      <c r="K8" s="69"/>
      <c r="L8" s="70"/>
      <c r="M8" s="70"/>
      <c r="N8" s="70"/>
      <c r="O8" s="69"/>
      <c r="P8" s="69"/>
      <c r="Q8" s="69"/>
      <c r="R8" s="69"/>
      <c r="S8" s="71"/>
      <c r="T8" s="69"/>
      <c r="U8" s="69"/>
      <c r="V8" s="69"/>
      <c r="W8" s="69"/>
      <c r="X8" s="69"/>
      <c r="Y8" s="69"/>
    </row>
    <row r="9" spans="1:25" x14ac:dyDescent="0.25">
      <c r="A9" s="63">
        <v>3</v>
      </c>
      <c r="B9" s="64"/>
      <c r="C9" s="69"/>
      <c r="D9" s="69"/>
      <c r="E9" s="69"/>
      <c r="F9" s="69"/>
      <c r="G9" s="69"/>
      <c r="H9" s="70"/>
      <c r="I9" s="70"/>
      <c r="J9" s="69"/>
      <c r="K9" s="69"/>
      <c r="L9" s="70"/>
      <c r="M9" s="70"/>
      <c r="N9" s="70"/>
      <c r="O9" s="69"/>
      <c r="P9" s="69"/>
      <c r="Q9" s="69"/>
      <c r="R9" s="69"/>
      <c r="S9" s="71"/>
      <c r="T9" s="69"/>
      <c r="U9" s="69"/>
      <c r="V9" s="69"/>
      <c r="W9" s="69"/>
      <c r="X9" s="69"/>
      <c r="Y9" s="69"/>
    </row>
    <row r="10" spans="1:25" x14ac:dyDescent="0.25">
      <c r="A10" s="63">
        <v>4</v>
      </c>
      <c r="B10" s="64"/>
      <c r="C10" s="69"/>
      <c r="D10" s="69"/>
      <c r="E10" s="69"/>
      <c r="F10" s="69"/>
      <c r="G10" s="69"/>
      <c r="H10" s="70"/>
      <c r="I10" s="70"/>
      <c r="J10" s="69"/>
      <c r="K10" s="69"/>
      <c r="L10" s="70"/>
      <c r="M10" s="70"/>
      <c r="N10" s="70"/>
      <c r="O10" s="69"/>
      <c r="P10" s="69"/>
      <c r="Q10" s="69"/>
      <c r="R10" s="69"/>
      <c r="S10" s="71"/>
      <c r="T10" s="69"/>
      <c r="U10" s="69"/>
      <c r="V10" s="69"/>
      <c r="W10" s="69"/>
      <c r="X10" s="69"/>
      <c r="Y10" s="69"/>
    </row>
    <row r="11" spans="1:25" x14ac:dyDescent="0.25">
      <c r="A11" s="63">
        <v>5</v>
      </c>
      <c r="B11" s="64"/>
      <c r="C11" s="69"/>
      <c r="D11" s="69"/>
      <c r="E11" s="69"/>
      <c r="F11" s="69"/>
      <c r="G11" s="69"/>
      <c r="H11" s="70"/>
      <c r="I11" s="70"/>
      <c r="J11" s="69"/>
      <c r="K11" s="69"/>
      <c r="L11" s="70"/>
      <c r="M11" s="70"/>
      <c r="N11" s="70"/>
      <c r="O11" s="69"/>
      <c r="P11" s="69"/>
      <c r="Q11" s="69"/>
      <c r="R11" s="69"/>
      <c r="S11" s="71"/>
      <c r="T11" s="69"/>
      <c r="U11" s="69"/>
      <c r="V11" s="69"/>
      <c r="W11" s="69"/>
      <c r="X11" s="69"/>
      <c r="Y11" s="69"/>
    </row>
    <row r="12" spans="1:25" x14ac:dyDescent="0.25">
      <c r="A12" s="63">
        <v>6</v>
      </c>
      <c r="B12" s="64"/>
      <c r="C12" s="69"/>
      <c r="D12" s="69"/>
      <c r="E12" s="69"/>
      <c r="F12" s="69"/>
      <c r="G12" s="69"/>
      <c r="H12" s="70"/>
      <c r="I12" s="70"/>
      <c r="J12" s="69"/>
      <c r="K12" s="69"/>
      <c r="L12" s="70"/>
      <c r="M12" s="70"/>
      <c r="N12" s="70"/>
      <c r="O12" s="69"/>
      <c r="P12" s="69"/>
      <c r="Q12" s="69"/>
      <c r="R12" s="69"/>
      <c r="S12" s="71"/>
      <c r="T12" s="69"/>
      <c r="U12" s="69"/>
      <c r="V12" s="69"/>
      <c r="W12" s="69"/>
      <c r="X12" s="69"/>
      <c r="Y12" s="69"/>
    </row>
    <row r="13" spans="1:25" x14ac:dyDescent="0.25">
      <c r="A13" s="63">
        <v>7</v>
      </c>
      <c r="B13" s="64"/>
      <c r="C13" s="69"/>
      <c r="D13" s="69"/>
      <c r="E13" s="69"/>
      <c r="F13" s="69"/>
      <c r="G13" s="69"/>
      <c r="H13" s="70"/>
      <c r="I13" s="70"/>
      <c r="J13" s="69"/>
      <c r="K13" s="69"/>
      <c r="L13" s="70"/>
      <c r="M13" s="70"/>
      <c r="N13" s="70"/>
      <c r="O13" s="69"/>
      <c r="P13" s="69"/>
      <c r="Q13" s="69"/>
      <c r="R13" s="69"/>
      <c r="S13" s="71"/>
      <c r="T13" s="69"/>
      <c r="U13" s="69"/>
      <c r="V13" s="69"/>
      <c r="W13" s="69"/>
      <c r="X13" s="69"/>
      <c r="Y13" s="69"/>
    </row>
    <row r="14" spans="1:25" x14ac:dyDescent="0.25">
      <c r="A14" s="63">
        <v>8</v>
      </c>
      <c r="B14" s="64"/>
      <c r="C14" s="69"/>
      <c r="D14" s="69"/>
      <c r="E14" s="69"/>
      <c r="F14" s="69"/>
      <c r="G14" s="69"/>
      <c r="H14" s="70"/>
      <c r="I14" s="70"/>
      <c r="J14" s="69"/>
      <c r="K14" s="69"/>
      <c r="L14" s="70"/>
      <c r="M14" s="70"/>
      <c r="N14" s="70"/>
      <c r="O14" s="69"/>
      <c r="P14" s="69"/>
      <c r="Q14" s="69"/>
      <c r="R14" s="69"/>
      <c r="S14" s="71"/>
      <c r="T14" s="69"/>
      <c r="U14" s="69"/>
      <c r="V14" s="69"/>
      <c r="W14" s="69"/>
      <c r="X14" s="69"/>
      <c r="Y14" s="69"/>
    </row>
    <row r="15" spans="1:25" x14ac:dyDescent="0.25">
      <c r="A15" s="63">
        <v>9</v>
      </c>
      <c r="B15" s="64"/>
      <c r="C15" s="65"/>
      <c r="D15" s="65"/>
      <c r="E15" s="65"/>
      <c r="F15" s="65"/>
      <c r="G15" s="65"/>
      <c r="H15" s="66"/>
      <c r="I15" s="66"/>
      <c r="J15" s="65"/>
      <c r="K15" s="65"/>
      <c r="L15" s="66"/>
      <c r="M15" s="72"/>
      <c r="N15" s="73"/>
      <c r="O15" s="66"/>
      <c r="P15" s="65"/>
      <c r="Q15" s="65"/>
      <c r="R15" s="65"/>
      <c r="S15" s="64"/>
      <c r="T15" s="65"/>
      <c r="U15" s="65"/>
      <c r="V15" s="65"/>
      <c r="W15" s="65"/>
      <c r="X15" s="65"/>
      <c r="Y15" s="65"/>
    </row>
    <row r="16" spans="1:25" x14ac:dyDescent="0.25">
      <c r="A16" s="63">
        <v>10</v>
      </c>
      <c r="B16" s="64"/>
      <c r="C16" s="65"/>
      <c r="D16" s="65"/>
      <c r="E16" s="65"/>
      <c r="F16" s="65"/>
      <c r="G16" s="65"/>
      <c r="H16" s="66"/>
      <c r="I16" s="66"/>
      <c r="J16" s="65"/>
      <c r="K16" s="65"/>
      <c r="L16" s="66"/>
      <c r="M16" s="66"/>
      <c r="N16" s="66"/>
      <c r="O16" s="65"/>
      <c r="P16" s="65"/>
      <c r="Q16" s="65"/>
      <c r="R16" s="65"/>
      <c r="S16" s="64"/>
      <c r="T16" s="65"/>
      <c r="U16" s="65"/>
      <c r="V16" s="65"/>
      <c r="W16" s="65"/>
      <c r="X16" s="65"/>
      <c r="Y16" s="65"/>
    </row>
    <row r="17" spans="1:25" x14ac:dyDescent="0.25">
      <c r="A17" s="63">
        <v>11</v>
      </c>
      <c r="B17" s="64"/>
      <c r="C17" s="65"/>
      <c r="D17" s="65"/>
      <c r="E17" s="65"/>
      <c r="F17" s="65"/>
      <c r="G17" s="65"/>
      <c r="H17" s="66"/>
      <c r="I17" s="66"/>
      <c r="J17" s="65"/>
      <c r="K17" s="65"/>
      <c r="L17" s="66"/>
      <c r="M17" s="66"/>
      <c r="N17" s="66"/>
      <c r="O17" s="65"/>
      <c r="P17" s="65"/>
      <c r="Q17" s="65"/>
      <c r="R17" s="65"/>
      <c r="S17" s="64"/>
      <c r="T17" s="65"/>
      <c r="U17" s="65"/>
      <c r="V17" s="65"/>
      <c r="W17" s="65"/>
      <c r="X17" s="65"/>
      <c r="Y17" s="65"/>
    </row>
    <row r="18" spans="1:25" x14ac:dyDescent="0.25">
      <c r="A18" s="63">
        <v>12</v>
      </c>
      <c r="B18" s="64"/>
      <c r="C18" s="65"/>
      <c r="D18" s="65"/>
      <c r="E18" s="65"/>
      <c r="F18" s="65"/>
      <c r="G18" s="65"/>
      <c r="H18" s="66"/>
      <c r="I18" s="66"/>
      <c r="J18" s="65"/>
      <c r="K18" s="65"/>
      <c r="L18" s="66"/>
      <c r="M18" s="66"/>
      <c r="N18" s="66"/>
      <c r="O18" s="65"/>
      <c r="P18" s="65"/>
      <c r="Q18" s="65"/>
      <c r="R18" s="65"/>
      <c r="S18" s="64"/>
      <c r="T18" s="65"/>
      <c r="U18" s="65"/>
      <c r="V18" s="65"/>
      <c r="W18" s="65"/>
      <c r="X18" s="65"/>
      <c r="Y18" s="65"/>
    </row>
    <row r="19" spans="1:25" x14ac:dyDescent="0.25">
      <c r="A19" s="63">
        <v>13</v>
      </c>
      <c r="B19" s="64"/>
      <c r="C19" s="65"/>
      <c r="D19" s="65"/>
      <c r="E19" s="65"/>
      <c r="F19" s="65"/>
      <c r="G19" s="65"/>
      <c r="H19" s="66"/>
      <c r="I19" s="66"/>
      <c r="J19" s="65"/>
      <c r="K19" s="65"/>
      <c r="L19" s="66"/>
      <c r="M19" s="66"/>
      <c r="N19" s="66"/>
      <c r="O19" s="68"/>
      <c r="P19" s="65"/>
      <c r="Q19" s="65"/>
      <c r="R19" s="65"/>
      <c r="S19" s="64"/>
      <c r="T19" s="65"/>
      <c r="U19" s="65"/>
      <c r="V19" s="65"/>
      <c r="W19" s="65"/>
      <c r="X19" s="65"/>
      <c r="Y19" s="65"/>
    </row>
    <row r="20" spans="1:25" x14ac:dyDescent="0.25">
      <c r="A20" s="63">
        <v>14</v>
      </c>
      <c r="B20" s="64"/>
      <c r="C20" s="69"/>
      <c r="D20" s="69"/>
      <c r="E20" s="69"/>
      <c r="F20" s="69"/>
      <c r="G20" s="69"/>
      <c r="H20" s="70"/>
      <c r="I20" s="70"/>
      <c r="J20" s="69"/>
      <c r="K20" s="69"/>
      <c r="L20" s="70"/>
      <c r="M20" s="70"/>
      <c r="N20" s="70"/>
      <c r="O20" s="69"/>
      <c r="P20" s="69"/>
      <c r="Q20" s="69"/>
      <c r="R20" s="69"/>
      <c r="S20" s="71"/>
      <c r="T20" s="69"/>
      <c r="U20" s="69"/>
      <c r="V20" s="69"/>
      <c r="W20" s="69"/>
      <c r="X20" s="69"/>
      <c r="Y20" s="69"/>
    </row>
    <row r="21" spans="1:25" x14ac:dyDescent="0.25">
      <c r="A21" s="63">
        <v>15</v>
      </c>
      <c r="B21" s="64"/>
      <c r="C21" s="69"/>
      <c r="D21" s="69"/>
      <c r="E21" s="69"/>
      <c r="F21" s="69"/>
      <c r="G21" s="69"/>
      <c r="H21" s="70"/>
      <c r="I21" s="70"/>
      <c r="J21" s="69"/>
      <c r="K21" s="69"/>
      <c r="L21" s="70"/>
      <c r="M21" s="70"/>
      <c r="N21" s="70"/>
      <c r="O21" s="69"/>
      <c r="P21" s="69"/>
      <c r="Q21" s="69"/>
      <c r="R21" s="69"/>
      <c r="S21" s="71"/>
      <c r="T21" s="69"/>
      <c r="U21" s="69"/>
      <c r="V21" s="69"/>
      <c r="W21" s="69"/>
      <c r="X21" s="69"/>
      <c r="Y21" s="69"/>
    </row>
    <row r="22" spans="1:25" x14ac:dyDescent="0.25">
      <c r="A22" s="63">
        <v>16</v>
      </c>
      <c r="B22" s="64"/>
      <c r="C22" s="69"/>
      <c r="D22" s="69"/>
      <c r="E22" s="69"/>
      <c r="F22" s="69"/>
      <c r="G22" s="69"/>
      <c r="H22" s="70"/>
      <c r="I22" s="70"/>
      <c r="J22" s="69"/>
      <c r="K22" s="69"/>
      <c r="L22" s="70"/>
      <c r="M22" s="70"/>
      <c r="N22" s="70"/>
      <c r="O22" s="69"/>
      <c r="P22" s="69"/>
      <c r="Q22" s="69"/>
      <c r="R22" s="69"/>
      <c r="S22" s="71"/>
      <c r="T22" s="69"/>
      <c r="U22" s="69"/>
      <c r="V22" s="69"/>
      <c r="W22" s="69"/>
      <c r="X22" s="69"/>
      <c r="Y22" s="69"/>
    </row>
    <row r="23" spans="1:25" x14ac:dyDescent="0.25">
      <c r="A23" s="63">
        <v>17</v>
      </c>
      <c r="B23" s="64"/>
      <c r="C23" s="69"/>
      <c r="D23" s="69"/>
      <c r="E23" s="69"/>
      <c r="F23" s="69"/>
      <c r="G23" s="69"/>
      <c r="H23" s="70"/>
      <c r="I23" s="70"/>
      <c r="J23" s="69"/>
      <c r="K23" s="69"/>
      <c r="L23" s="70"/>
      <c r="M23" s="70"/>
      <c r="N23" s="70"/>
      <c r="O23" s="69"/>
      <c r="P23" s="69"/>
      <c r="Q23" s="69"/>
      <c r="R23" s="69"/>
      <c r="S23" s="71"/>
      <c r="T23" s="69"/>
      <c r="U23" s="69"/>
      <c r="V23" s="69"/>
      <c r="W23" s="69"/>
      <c r="X23" s="69"/>
      <c r="Y23" s="69"/>
    </row>
    <row r="24" spans="1:25" x14ac:dyDescent="0.25">
      <c r="A24" s="63">
        <v>18</v>
      </c>
      <c r="B24" s="64"/>
      <c r="C24" s="69"/>
      <c r="D24" s="69"/>
      <c r="E24" s="69"/>
      <c r="F24" s="69"/>
      <c r="G24" s="69"/>
      <c r="H24" s="70"/>
      <c r="I24" s="70"/>
      <c r="J24" s="69"/>
      <c r="K24" s="69"/>
      <c r="L24" s="70"/>
      <c r="M24" s="70"/>
      <c r="N24" s="70"/>
      <c r="O24" s="69"/>
      <c r="P24" s="69"/>
      <c r="Q24" s="69"/>
      <c r="R24" s="69"/>
      <c r="S24" s="71"/>
      <c r="T24" s="69"/>
      <c r="U24" s="69"/>
      <c r="V24" s="69"/>
      <c r="W24" s="69"/>
      <c r="X24" s="69"/>
      <c r="Y24" s="69"/>
    </row>
    <row r="25" spans="1:25" x14ac:dyDescent="0.25">
      <c r="A25" s="63">
        <v>19</v>
      </c>
      <c r="B25" s="64"/>
      <c r="C25" s="65"/>
      <c r="D25" s="65"/>
      <c r="E25" s="65"/>
      <c r="F25" s="65"/>
      <c r="G25" s="65"/>
      <c r="H25" s="66"/>
      <c r="I25" s="66"/>
      <c r="J25" s="65"/>
      <c r="K25" s="65"/>
      <c r="L25" s="66"/>
      <c r="M25" s="66"/>
      <c r="N25" s="66"/>
      <c r="O25" s="68"/>
      <c r="P25" s="65"/>
      <c r="Q25" s="65"/>
      <c r="R25" s="65"/>
      <c r="S25" s="64"/>
      <c r="T25" s="65"/>
      <c r="U25" s="65"/>
      <c r="V25" s="65"/>
      <c r="W25" s="65"/>
      <c r="X25" s="65"/>
      <c r="Y25" s="65"/>
    </row>
    <row r="26" spans="1:25" x14ac:dyDescent="0.25">
      <c r="A26" s="63">
        <v>20</v>
      </c>
      <c r="B26" s="64"/>
      <c r="C26" s="65"/>
      <c r="D26" s="65"/>
      <c r="E26" s="65"/>
      <c r="F26" s="65"/>
      <c r="G26" s="65"/>
      <c r="H26" s="66"/>
      <c r="I26" s="66"/>
      <c r="J26" s="65"/>
      <c r="K26" s="65"/>
      <c r="L26" s="66"/>
      <c r="M26" s="66"/>
      <c r="N26" s="66"/>
      <c r="O26" s="65"/>
      <c r="P26" s="65"/>
      <c r="Q26" s="65"/>
      <c r="R26" s="65"/>
      <c r="S26" s="64"/>
      <c r="T26" s="65"/>
      <c r="U26" s="65"/>
      <c r="V26" s="65"/>
      <c r="W26" s="65"/>
      <c r="X26" s="65"/>
      <c r="Y26" s="65"/>
    </row>
  </sheetData>
  <mergeCells count="2">
    <mergeCell ref="B4:S4"/>
    <mergeCell ref="T4:Y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7"/>
  <sheetViews>
    <sheetView workbookViewId="0">
      <selection sqref="A1:I1"/>
    </sheetView>
  </sheetViews>
  <sheetFormatPr baseColWidth="10" defaultRowHeight="15" x14ac:dyDescent="0.25"/>
  <cols>
    <col min="1" max="1" width="7.7109375" style="1" bestFit="1" customWidth="1"/>
    <col min="2" max="2" width="30" style="1" bestFit="1" customWidth="1"/>
    <col min="3" max="3" width="24.42578125" style="1" customWidth="1"/>
    <col min="4" max="4" width="14.28515625" style="1" bestFit="1" customWidth="1"/>
    <col min="5" max="5" width="12.42578125" style="1" bestFit="1" customWidth="1"/>
    <col min="6" max="6" width="21.42578125" style="1" bestFit="1" customWidth="1"/>
    <col min="7" max="7" width="19.42578125" style="1" bestFit="1" customWidth="1"/>
    <col min="8" max="8" width="16" style="1" bestFit="1" customWidth="1"/>
    <col min="9" max="9" width="14.28515625" style="1" bestFit="1" customWidth="1"/>
  </cols>
  <sheetData>
    <row r="1" spans="1:11" ht="45" customHeight="1" x14ac:dyDescent="0.25">
      <c r="A1" s="111" t="s">
        <v>174</v>
      </c>
      <c r="B1" s="116"/>
      <c r="C1" s="116"/>
      <c r="D1" s="116"/>
      <c r="E1" s="116"/>
      <c r="F1" s="116"/>
      <c r="G1" s="116"/>
      <c r="H1" s="116"/>
      <c r="I1" s="116"/>
    </row>
    <row r="2" spans="1:11" ht="30.75" thickBot="1" x14ac:dyDescent="0.3">
      <c r="A2" s="2" t="s">
        <v>0</v>
      </c>
      <c r="B2" s="16" t="s">
        <v>108</v>
      </c>
      <c r="C2" s="16" t="s">
        <v>109</v>
      </c>
      <c r="D2" s="16" t="s">
        <v>110</v>
      </c>
      <c r="E2" s="16" t="s">
        <v>111</v>
      </c>
      <c r="F2" s="16" t="s">
        <v>112</v>
      </c>
      <c r="G2" s="23" t="s">
        <v>113</v>
      </c>
      <c r="H2" s="23" t="s">
        <v>114</v>
      </c>
      <c r="I2" s="23" t="s">
        <v>115</v>
      </c>
    </row>
    <row r="3" spans="1:11" x14ac:dyDescent="0.25">
      <c r="A3" s="4">
        <f>ROW(Tabla1345678910[[#This Row],[N°]])-2</f>
        <v>1</v>
      </c>
      <c r="B3" s="4"/>
      <c r="C3" s="4"/>
      <c r="D3" s="3"/>
      <c r="E3" s="3"/>
      <c r="K3" t="s">
        <v>183</v>
      </c>
    </row>
    <row r="4" spans="1:11" x14ac:dyDescent="0.25">
      <c r="A4" s="4">
        <f>ROW(Tabla1345678910[[#This Row],[N°]])-2</f>
        <v>2</v>
      </c>
      <c r="B4" s="4"/>
      <c r="C4" s="4"/>
      <c r="D4" s="3"/>
      <c r="E4" s="3"/>
      <c r="K4" s="25" t="s">
        <v>104</v>
      </c>
    </row>
    <row r="5" spans="1:11" x14ac:dyDescent="0.25">
      <c r="A5" s="4">
        <f>ROW(Tabla1345678910[[#This Row],[N°]])-2</f>
        <v>3</v>
      </c>
      <c r="B5" s="4"/>
      <c r="C5" s="4"/>
      <c r="D5" s="3"/>
      <c r="E5" s="3"/>
      <c r="K5" s="25" t="s">
        <v>105</v>
      </c>
    </row>
    <row r="6" spans="1:11" x14ac:dyDescent="0.25">
      <c r="A6" s="4">
        <f>ROW(Tabla1345678910[[#This Row],[N°]])-2</f>
        <v>4</v>
      </c>
      <c r="B6" s="4"/>
      <c r="C6" s="4"/>
      <c r="D6" s="3"/>
      <c r="E6" s="3"/>
      <c r="K6" s="25" t="s">
        <v>106</v>
      </c>
    </row>
    <row r="7" spans="1:11" x14ac:dyDescent="0.25">
      <c r="A7" s="4">
        <f>ROW(Tabla1345678910[[#This Row],[N°]])-2</f>
        <v>5</v>
      </c>
      <c r="B7" s="4"/>
      <c r="C7" s="4"/>
      <c r="D7" s="3"/>
      <c r="E7" s="3"/>
      <c r="K7" s="25" t="s">
        <v>107</v>
      </c>
    </row>
    <row r="8" spans="1:11" x14ac:dyDescent="0.25">
      <c r="A8" s="4">
        <f>ROW(Tabla1345678910[[#This Row],[N°]])-2</f>
        <v>6</v>
      </c>
      <c r="B8" s="4"/>
      <c r="C8" s="4"/>
      <c r="D8" s="3"/>
      <c r="E8" s="3"/>
      <c r="K8" s="25" t="s">
        <v>116</v>
      </c>
    </row>
    <row r="9" spans="1:11" x14ac:dyDescent="0.25">
      <c r="A9" s="4">
        <f>ROW(Tabla1345678910[[#This Row],[N°]])-2</f>
        <v>7</v>
      </c>
      <c r="B9" s="4"/>
      <c r="C9" s="4"/>
      <c r="D9" s="3"/>
      <c r="E9" s="3"/>
      <c r="K9" s="25" t="s">
        <v>117</v>
      </c>
    </row>
    <row r="10" spans="1:11" x14ac:dyDescent="0.25">
      <c r="A10" s="4">
        <f>ROW(Tabla1345678910[[#This Row],[N°]])-2</f>
        <v>8</v>
      </c>
      <c r="B10" s="4"/>
      <c r="C10" s="4"/>
      <c r="D10" s="3"/>
      <c r="E10" s="3"/>
      <c r="K10" s="25" t="s">
        <v>118</v>
      </c>
    </row>
    <row r="11" spans="1:11" x14ac:dyDescent="0.25">
      <c r="A11" s="4">
        <f>ROW(Tabla1345678910[[#This Row],[N°]])-2</f>
        <v>9</v>
      </c>
      <c r="B11" s="4"/>
      <c r="C11" s="4"/>
      <c r="D11" s="3"/>
      <c r="E11" s="3"/>
      <c r="K11" s="22" t="s">
        <v>119</v>
      </c>
    </row>
    <row r="12" spans="1:11" x14ac:dyDescent="0.25">
      <c r="A12" s="4">
        <f>ROW(Tabla1345678910[[#This Row],[N°]])-2</f>
        <v>10</v>
      </c>
      <c r="B12" s="4"/>
      <c r="C12" s="4"/>
      <c r="D12" s="3"/>
      <c r="E12" s="3"/>
    </row>
    <row r="13" spans="1:11" x14ac:dyDescent="0.25">
      <c r="B13" s="4"/>
      <c r="C13" s="4"/>
      <c r="D13" s="3"/>
      <c r="E13" s="3"/>
    </row>
    <row r="14" spans="1:11" x14ac:dyDescent="0.25">
      <c r="I14" s="29"/>
    </row>
    <row r="15" spans="1:11" x14ac:dyDescent="0.25">
      <c r="B15" s="28" t="s">
        <v>30</v>
      </c>
    </row>
    <row r="16" spans="1:11" x14ac:dyDescent="0.25">
      <c r="B16" s="28" t="s">
        <v>29</v>
      </c>
    </row>
    <row r="17" spans="2:2" x14ac:dyDescent="0.25">
      <c r="B17" s="28" t="s">
        <v>31</v>
      </c>
    </row>
  </sheetData>
  <mergeCells count="1">
    <mergeCell ref="A1:I1"/>
  </mergeCells>
  <dataValidations count="2">
    <dataValidation type="list" allowBlank="1" showInputMessage="1" showErrorMessage="1" sqref="F3" xr:uid="{00000000-0002-0000-0C00-000000000000}">
      <formula1>"Propio,Recibido en comodato,Dado en comodato"</formula1>
    </dataValidation>
    <dataValidation type="list" allowBlank="1" showInputMessage="1" showErrorMessage="1" sqref="G3" xr:uid="{00000000-0002-0000-0C00-000001000000}">
      <formula1>"Bueno,Regular,Malo"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7"/>
  <sheetViews>
    <sheetView workbookViewId="0">
      <selection sqref="A1:E1"/>
    </sheetView>
  </sheetViews>
  <sheetFormatPr baseColWidth="10" defaultRowHeight="15" x14ac:dyDescent="0.25"/>
  <cols>
    <col min="1" max="1" width="7.7109375" style="1" bestFit="1" customWidth="1"/>
    <col min="2" max="2" width="30" style="1" bestFit="1" customWidth="1"/>
    <col min="3" max="3" width="24.140625" style="1" bestFit="1" customWidth="1"/>
    <col min="4" max="4" width="14.28515625" style="1" bestFit="1" customWidth="1"/>
    <col min="5" max="5" width="12" style="1" bestFit="1" customWidth="1"/>
  </cols>
  <sheetData>
    <row r="1" spans="1:7" ht="54" customHeight="1" x14ac:dyDescent="0.25">
      <c r="A1" s="111" t="s">
        <v>175</v>
      </c>
      <c r="B1" s="116"/>
      <c r="C1" s="116"/>
      <c r="D1" s="116"/>
      <c r="E1" s="116"/>
    </row>
    <row r="2" spans="1:7" ht="30.75" thickBot="1" x14ac:dyDescent="0.3">
      <c r="A2" s="2" t="s">
        <v>0</v>
      </c>
      <c r="B2" s="16" t="s">
        <v>108</v>
      </c>
      <c r="C2" s="16" t="s">
        <v>120</v>
      </c>
      <c r="D2" s="16" t="s">
        <v>121</v>
      </c>
      <c r="E2" s="16" t="s">
        <v>122</v>
      </c>
    </row>
    <row r="3" spans="1:7" x14ac:dyDescent="0.25">
      <c r="A3" s="4">
        <f>ROW(Tabla1345678911[[#This Row],[N°]])-2</f>
        <v>1</v>
      </c>
      <c r="B3" s="4"/>
      <c r="C3" s="4"/>
      <c r="D3" s="3"/>
      <c r="E3" s="3"/>
      <c r="G3" t="s">
        <v>183</v>
      </c>
    </row>
    <row r="4" spans="1:7" x14ac:dyDescent="0.25">
      <c r="A4" s="4">
        <f>ROW(Tabla1345678911[[#This Row],[N°]])-2</f>
        <v>2</v>
      </c>
      <c r="B4" s="4"/>
      <c r="C4" s="4"/>
      <c r="D4" s="3"/>
      <c r="E4" s="3"/>
      <c r="G4" s="25" t="s">
        <v>123</v>
      </c>
    </row>
    <row r="5" spans="1:7" x14ac:dyDescent="0.25">
      <c r="A5" s="4">
        <f>ROW(Tabla1345678911[[#This Row],[N°]])-2</f>
        <v>3</v>
      </c>
      <c r="B5" s="4"/>
      <c r="C5" s="4"/>
      <c r="D5" s="3"/>
      <c r="E5" s="3"/>
      <c r="G5" s="25" t="s">
        <v>124</v>
      </c>
    </row>
    <row r="6" spans="1:7" x14ac:dyDescent="0.25">
      <c r="A6" s="4">
        <f>ROW(Tabla1345678911[[#This Row],[N°]])-2</f>
        <v>4</v>
      </c>
      <c r="B6" s="4"/>
      <c r="C6" s="4"/>
      <c r="D6" s="3"/>
      <c r="E6" s="3"/>
      <c r="G6" s="25" t="s">
        <v>125</v>
      </c>
    </row>
    <row r="7" spans="1:7" x14ac:dyDescent="0.25">
      <c r="A7" s="4">
        <f>ROW(Tabla1345678911[[#This Row],[N°]])-2</f>
        <v>5</v>
      </c>
      <c r="B7" s="4"/>
      <c r="C7" s="4"/>
      <c r="D7" s="3"/>
      <c r="E7" s="3"/>
      <c r="G7" s="25" t="s">
        <v>126</v>
      </c>
    </row>
    <row r="8" spans="1:7" x14ac:dyDescent="0.25">
      <c r="A8" s="4">
        <f>ROW(Tabla1345678911[[#This Row],[N°]])-2</f>
        <v>6</v>
      </c>
      <c r="B8" s="4"/>
      <c r="C8" s="4"/>
      <c r="D8" s="3"/>
      <c r="E8" s="3"/>
    </row>
    <row r="9" spans="1:7" x14ac:dyDescent="0.25">
      <c r="A9" s="4">
        <f>ROW(Tabla1345678911[[#This Row],[N°]])-2</f>
        <v>7</v>
      </c>
      <c r="B9" s="4"/>
      <c r="C9" s="4"/>
      <c r="D9" s="3"/>
      <c r="E9" s="3"/>
    </row>
    <row r="10" spans="1:7" x14ac:dyDescent="0.25">
      <c r="A10" s="4">
        <f>ROW(Tabla1345678911[[#This Row],[N°]])-2</f>
        <v>8</v>
      </c>
      <c r="B10" s="4"/>
      <c r="C10" s="4"/>
      <c r="D10" s="3"/>
      <c r="E10" s="3"/>
    </row>
    <row r="11" spans="1:7" x14ac:dyDescent="0.25">
      <c r="A11" s="4">
        <f>ROW(Tabla1345678911[[#This Row],[N°]])-2</f>
        <v>9</v>
      </c>
      <c r="B11" s="4"/>
      <c r="C11" s="4"/>
      <c r="D11" s="3"/>
      <c r="E11" s="3"/>
    </row>
    <row r="12" spans="1:7" x14ac:dyDescent="0.25">
      <c r="A12" s="4">
        <f>ROW(Tabla1345678911[[#This Row],[N°]])-2</f>
        <v>10</v>
      </c>
      <c r="B12" s="4"/>
      <c r="C12" s="4"/>
      <c r="D12" s="3"/>
      <c r="E12" s="3"/>
    </row>
    <row r="13" spans="1:7" x14ac:dyDescent="0.25">
      <c r="B13" s="4"/>
      <c r="C13" s="4"/>
      <c r="D13" s="3"/>
      <c r="E13" s="3"/>
    </row>
    <row r="15" spans="1:7" x14ac:dyDescent="0.25">
      <c r="B15" s="28" t="s">
        <v>30</v>
      </c>
    </row>
    <row r="16" spans="1:7" x14ac:dyDescent="0.25">
      <c r="B16" s="28" t="s">
        <v>29</v>
      </c>
    </row>
    <row r="17" spans="2:2" x14ac:dyDescent="0.25">
      <c r="B17" s="28" t="s">
        <v>31</v>
      </c>
    </row>
  </sheetData>
  <mergeCells count="1">
    <mergeCell ref="A1:E1"/>
  </mergeCells>
  <dataValidations count="1">
    <dataValidation type="list" allowBlank="1" showInputMessage="1" showErrorMessage="1" sqref="B3:B12" xr:uid="{00000000-0002-0000-0D00-000000000000}">
      <formula1>"Bien inmueble,Mobiliario y otros,Máquinas y equipos,Vehículos,Equipos informáticos,Programas informáticos"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8"/>
  <sheetViews>
    <sheetView workbookViewId="0">
      <selection activeCell="F12" sqref="F12"/>
    </sheetView>
  </sheetViews>
  <sheetFormatPr baseColWidth="10" defaultRowHeight="15" x14ac:dyDescent="0.25"/>
  <cols>
    <col min="1" max="1" width="7.7109375" style="1" bestFit="1" customWidth="1"/>
    <col min="2" max="2" width="20" style="1" bestFit="1" customWidth="1"/>
    <col min="3" max="3" width="17.85546875" style="1" bestFit="1" customWidth="1"/>
    <col min="4" max="4" width="19.42578125" style="1" customWidth="1"/>
    <col min="5" max="5" width="17.28515625" style="1" customWidth="1"/>
    <col min="6" max="6" width="14.42578125" style="1" customWidth="1"/>
    <col min="7" max="7" width="13.140625" style="1" bestFit="1" customWidth="1"/>
    <col min="8" max="8" width="15.85546875" style="1" bestFit="1" customWidth="1"/>
    <col min="9" max="9" width="13.42578125" style="1" customWidth="1"/>
    <col min="10" max="10" width="23.85546875" style="1" customWidth="1"/>
    <col min="11" max="11" width="9.140625" style="1" bestFit="1" customWidth="1"/>
    <col min="12" max="12" width="9" style="1" bestFit="1" customWidth="1"/>
  </cols>
  <sheetData>
    <row r="1" spans="1:14" ht="39" customHeight="1" x14ac:dyDescent="0.25">
      <c r="A1" s="111" t="s">
        <v>176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4" ht="30.75" thickBot="1" x14ac:dyDescent="0.3">
      <c r="A2" s="2" t="s">
        <v>0</v>
      </c>
      <c r="B2" s="16" t="s">
        <v>127</v>
      </c>
      <c r="C2" s="16" t="s">
        <v>128</v>
      </c>
      <c r="D2" s="16" t="s">
        <v>129</v>
      </c>
      <c r="E2" s="16" t="s">
        <v>130</v>
      </c>
      <c r="F2" s="16" t="s">
        <v>131</v>
      </c>
      <c r="G2" s="16" t="s">
        <v>132</v>
      </c>
      <c r="H2" s="16" t="s">
        <v>181</v>
      </c>
      <c r="I2" s="16" t="s">
        <v>133</v>
      </c>
      <c r="J2" s="16" t="s">
        <v>134</v>
      </c>
      <c r="K2" s="23" t="s">
        <v>135</v>
      </c>
      <c r="L2" s="23" t="s">
        <v>136</v>
      </c>
    </row>
    <row r="3" spans="1:14" x14ac:dyDescent="0.25">
      <c r="A3" s="4">
        <f>ROW(Tabla134567812[[#This Row],[N°]])-2</f>
        <v>1</v>
      </c>
      <c r="B3" s="4"/>
      <c r="C3" s="4"/>
      <c r="D3" s="3"/>
      <c r="E3" s="3"/>
      <c r="N3" t="s">
        <v>183</v>
      </c>
    </row>
    <row r="4" spans="1:14" x14ac:dyDescent="0.25">
      <c r="A4" s="4">
        <f>ROW(Tabla134567812[[#This Row],[N°]])-2</f>
        <v>2</v>
      </c>
      <c r="B4" s="4"/>
      <c r="C4" s="4"/>
      <c r="D4" s="3"/>
      <c r="E4" s="3"/>
      <c r="N4" s="25" t="s">
        <v>137</v>
      </c>
    </row>
    <row r="5" spans="1:14" x14ac:dyDescent="0.25">
      <c r="A5" s="4">
        <f>ROW(Tabla134567812[[#This Row],[N°]])-2</f>
        <v>3</v>
      </c>
      <c r="B5" s="4"/>
      <c r="C5" s="4"/>
      <c r="D5" s="3"/>
      <c r="E5" s="3"/>
      <c r="N5" s="25" t="s">
        <v>138</v>
      </c>
    </row>
    <row r="6" spans="1:14" x14ac:dyDescent="0.25">
      <c r="A6" s="4">
        <f>ROW(Tabla134567812[[#This Row],[N°]])-2</f>
        <v>4</v>
      </c>
      <c r="B6" s="4"/>
      <c r="C6" s="4"/>
      <c r="D6" s="3"/>
      <c r="E6" s="3"/>
      <c r="N6" s="25" t="s">
        <v>139</v>
      </c>
    </row>
    <row r="7" spans="1:14" x14ac:dyDescent="0.25">
      <c r="A7" s="4">
        <f>ROW(Tabla134567812[[#This Row],[N°]])-2</f>
        <v>5</v>
      </c>
      <c r="B7" s="4"/>
      <c r="C7" s="4"/>
      <c r="D7" s="3"/>
      <c r="E7" s="3"/>
      <c r="N7" s="25" t="s">
        <v>140</v>
      </c>
    </row>
    <row r="8" spans="1:14" x14ac:dyDescent="0.25">
      <c r="A8" s="4">
        <f>ROW(Tabla134567812[[#This Row],[N°]])-2</f>
        <v>6</v>
      </c>
      <c r="B8" s="4"/>
      <c r="C8" s="4"/>
      <c r="D8" s="3"/>
      <c r="E8" s="3"/>
      <c r="N8" s="25" t="s">
        <v>141</v>
      </c>
    </row>
    <row r="9" spans="1:14" x14ac:dyDescent="0.25">
      <c r="A9" s="4">
        <f>ROW(Tabla134567812[[#This Row],[N°]])-2</f>
        <v>7</v>
      </c>
      <c r="B9" s="4"/>
      <c r="C9" s="4"/>
      <c r="D9" s="3"/>
      <c r="E9" s="3"/>
      <c r="N9" s="25" t="s">
        <v>142</v>
      </c>
    </row>
    <row r="10" spans="1:14" x14ac:dyDescent="0.25">
      <c r="A10" s="4">
        <f>ROW(Tabla134567812[[#This Row],[N°]])-2</f>
        <v>8</v>
      </c>
      <c r="B10" s="4"/>
      <c r="C10" s="4"/>
      <c r="D10" s="3"/>
      <c r="E10" s="3"/>
      <c r="N10" s="25" t="s">
        <v>143</v>
      </c>
    </row>
    <row r="11" spans="1:14" x14ac:dyDescent="0.25">
      <c r="A11" s="4">
        <f>ROW(Tabla134567812[[#This Row],[N°]])-2</f>
        <v>9</v>
      </c>
      <c r="B11" s="4"/>
      <c r="C11" s="4"/>
      <c r="D11" s="3"/>
      <c r="E11" s="3"/>
      <c r="N11" s="25" t="s">
        <v>144</v>
      </c>
    </row>
    <row r="12" spans="1:14" x14ac:dyDescent="0.25">
      <c r="A12" s="4">
        <f>ROW(Tabla134567812[[#This Row],[N°]])-2</f>
        <v>10</v>
      </c>
      <c r="B12" s="4"/>
      <c r="C12" s="4"/>
      <c r="D12" s="3"/>
      <c r="E12" s="3"/>
      <c r="N12" s="25" t="s">
        <v>145</v>
      </c>
    </row>
    <row r="13" spans="1:14" x14ac:dyDescent="0.25">
      <c r="B13" s="4"/>
      <c r="C13" s="4"/>
      <c r="D13" s="3"/>
      <c r="E13" s="3"/>
      <c r="N13" s="25" t="s">
        <v>146</v>
      </c>
    </row>
    <row r="14" spans="1:14" x14ac:dyDescent="0.25">
      <c r="B14" s="4"/>
      <c r="C14" s="4"/>
      <c r="D14" s="3"/>
      <c r="E14" s="3"/>
      <c r="N14" s="25" t="s">
        <v>147</v>
      </c>
    </row>
    <row r="16" spans="1:14" x14ac:dyDescent="0.25">
      <c r="B16" s="28" t="s">
        <v>30</v>
      </c>
    </row>
    <row r="17" spans="2:2" x14ac:dyDescent="0.25">
      <c r="B17" s="28" t="s">
        <v>29</v>
      </c>
    </row>
    <row r="18" spans="2:2" x14ac:dyDescent="0.25">
      <c r="B18" s="28" t="s">
        <v>31</v>
      </c>
    </row>
  </sheetData>
  <mergeCells count="1">
    <mergeCell ref="A1:L1"/>
  </mergeCells>
  <dataValidations count="3">
    <dataValidation type="list" allowBlank="1" showInputMessage="1" showErrorMessage="1" sqref="B3:B12" xr:uid="{00000000-0002-0000-0E00-000000000000}">
      <formula1>"Mantención de bienes muebles,Mantención de vehículos,Reparación de inmuebles,Seguridad,Aseo,Informática,Otros"</formula1>
    </dataValidation>
    <dataValidation type="list" allowBlank="1" showInputMessage="1" showErrorMessage="1" sqref="H3:I12" xr:uid="{00000000-0002-0000-0E00-000001000000}">
      <formula1>"Si,No"</formula1>
    </dataValidation>
    <dataValidation type="list" allowBlank="1" showInputMessage="1" showErrorMessage="1" sqref="L3:L12" xr:uid="{00000000-0002-0000-0E00-000002000000}">
      <formula1>"1,2,3,4,5,6,7,8,9,0,K"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7"/>
  <sheetViews>
    <sheetView workbookViewId="0">
      <selection sqref="A1:E1"/>
    </sheetView>
  </sheetViews>
  <sheetFormatPr baseColWidth="10" defaultRowHeight="15" x14ac:dyDescent="0.25"/>
  <cols>
    <col min="1" max="1" width="7.7109375" style="1" bestFit="1" customWidth="1"/>
    <col min="2" max="2" width="27" style="1" bestFit="1" customWidth="1"/>
    <col min="3" max="3" width="21.28515625" style="1" bestFit="1" customWidth="1"/>
    <col min="4" max="4" width="20.42578125" style="1" bestFit="1" customWidth="1"/>
    <col min="5" max="5" width="11.42578125" style="1" bestFit="1" customWidth="1"/>
  </cols>
  <sheetData>
    <row r="1" spans="1:7" ht="54" customHeight="1" x14ac:dyDescent="0.25">
      <c r="A1" s="111" t="s">
        <v>198</v>
      </c>
      <c r="B1" s="116"/>
      <c r="C1" s="116"/>
      <c r="D1" s="116"/>
      <c r="E1" s="116"/>
    </row>
    <row r="2" spans="1:7" ht="30.75" thickBot="1" x14ac:dyDescent="0.3">
      <c r="A2" s="2" t="s">
        <v>0</v>
      </c>
      <c r="B2" s="16" t="s">
        <v>152</v>
      </c>
      <c r="C2" s="16" t="s">
        <v>153</v>
      </c>
      <c r="D2" s="16" t="s">
        <v>154</v>
      </c>
      <c r="E2" s="16" t="s">
        <v>155</v>
      </c>
    </row>
    <row r="3" spans="1:7" x14ac:dyDescent="0.25">
      <c r="A3" s="4">
        <f>ROW(Tabla134567891113[[#This Row],[N°]])-2</f>
        <v>1</v>
      </c>
      <c r="B3" s="4"/>
      <c r="C3" s="4"/>
      <c r="D3" s="3"/>
      <c r="E3" s="3"/>
      <c r="G3" t="s">
        <v>183</v>
      </c>
    </row>
    <row r="4" spans="1:7" x14ac:dyDescent="0.25">
      <c r="A4" s="4">
        <f>ROW(Tabla134567891113[[#This Row],[N°]])-2</f>
        <v>2</v>
      </c>
      <c r="B4" s="4"/>
      <c r="C4" s="4"/>
      <c r="D4" s="3"/>
      <c r="E4" s="3"/>
      <c r="G4" s="25" t="s">
        <v>148</v>
      </c>
    </row>
    <row r="5" spans="1:7" x14ac:dyDescent="0.25">
      <c r="A5" s="4">
        <f>ROW(Tabla134567891113[[#This Row],[N°]])-2</f>
        <v>3</v>
      </c>
      <c r="B5" s="4"/>
      <c r="C5" s="4"/>
      <c r="D5" s="3"/>
      <c r="E5" s="3"/>
      <c r="G5" s="25" t="s">
        <v>149</v>
      </c>
    </row>
    <row r="6" spans="1:7" x14ac:dyDescent="0.25">
      <c r="A6" s="4">
        <f>ROW(Tabla134567891113[[#This Row],[N°]])-2</f>
        <v>4</v>
      </c>
      <c r="B6" s="4"/>
      <c r="C6" s="4"/>
      <c r="D6" s="3"/>
      <c r="E6" s="3"/>
      <c r="G6" s="25" t="s">
        <v>150</v>
      </c>
    </row>
    <row r="7" spans="1:7" x14ac:dyDescent="0.25">
      <c r="A7" s="4">
        <f>ROW(Tabla134567891113[[#This Row],[N°]])-2</f>
        <v>5</v>
      </c>
      <c r="B7" s="4"/>
      <c r="C7" s="4"/>
      <c r="D7" s="3"/>
      <c r="E7" s="3"/>
      <c r="G7" s="25" t="s">
        <v>151</v>
      </c>
    </row>
    <row r="8" spans="1:7" x14ac:dyDescent="0.25">
      <c r="A8" s="4">
        <f>ROW(Tabla134567891113[[#This Row],[N°]])-2</f>
        <v>6</v>
      </c>
      <c r="B8" s="4"/>
      <c r="C8" s="4"/>
      <c r="D8" s="3"/>
      <c r="E8" s="3"/>
    </row>
    <row r="9" spans="1:7" x14ac:dyDescent="0.25">
      <c r="A9" s="4">
        <f>ROW(Tabla134567891113[[#This Row],[N°]])-2</f>
        <v>7</v>
      </c>
      <c r="B9" s="4"/>
      <c r="C9" s="4"/>
      <c r="D9" s="3"/>
      <c r="E9" s="3"/>
    </row>
    <row r="10" spans="1:7" x14ac:dyDescent="0.25">
      <c r="A10" s="4">
        <f>ROW(Tabla134567891113[[#This Row],[N°]])-2</f>
        <v>8</v>
      </c>
      <c r="B10" s="4"/>
      <c r="C10" s="4"/>
      <c r="D10" s="3"/>
      <c r="E10" s="3"/>
    </row>
    <row r="11" spans="1:7" x14ac:dyDescent="0.25">
      <c r="A11" s="4">
        <f>ROW(Tabla134567891113[[#This Row],[N°]])-2</f>
        <v>9</v>
      </c>
      <c r="B11" s="4"/>
      <c r="C11" s="4"/>
      <c r="D11" s="3"/>
      <c r="E11" s="3"/>
    </row>
    <row r="12" spans="1:7" x14ac:dyDescent="0.25">
      <c r="A12" s="4">
        <f>ROW(Tabla134567891113[[#This Row],[N°]])-2</f>
        <v>10</v>
      </c>
      <c r="B12" s="4"/>
      <c r="C12" s="4"/>
      <c r="D12" s="3"/>
      <c r="E12" s="3"/>
    </row>
    <row r="13" spans="1:7" x14ac:dyDescent="0.25">
      <c r="B13" s="4"/>
      <c r="C13" s="4"/>
      <c r="D13" s="3"/>
      <c r="E13" s="3"/>
    </row>
    <row r="15" spans="1:7" x14ac:dyDescent="0.25">
      <c r="B15" s="28" t="s">
        <v>30</v>
      </c>
    </row>
    <row r="16" spans="1:7" x14ac:dyDescent="0.25">
      <c r="B16" s="28" t="s">
        <v>29</v>
      </c>
    </row>
    <row r="17" spans="2:2" x14ac:dyDescent="0.25">
      <c r="B17" s="28" t="s">
        <v>31</v>
      </c>
    </row>
  </sheetData>
  <mergeCells count="1">
    <mergeCell ref="A1:E1"/>
  </mergeCells>
  <dataValidations count="1">
    <dataValidation type="list" allowBlank="1" showInputMessage="1" showErrorMessage="1" sqref="C3:C12" xr:uid="{00000000-0002-0000-0F00-000000000000}">
      <formula1>"Interno,Externo"</formula1>
    </dataValidation>
  </dataValidation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G18"/>
  <sheetViews>
    <sheetView workbookViewId="0">
      <selection activeCell="A3" sqref="A3"/>
    </sheetView>
  </sheetViews>
  <sheetFormatPr baseColWidth="10" defaultRowHeight="15" x14ac:dyDescent="0.25"/>
  <cols>
    <col min="1" max="1" width="22.42578125" customWidth="1"/>
    <col min="2" max="2" width="23.28515625" customWidth="1"/>
    <col min="3" max="3" width="27.7109375" bestFit="1" customWidth="1"/>
    <col min="4" max="4" width="23.85546875" bestFit="1" customWidth="1"/>
  </cols>
  <sheetData>
    <row r="2" spans="1:7" ht="53.25" customHeight="1" x14ac:dyDescent="0.25">
      <c r="A2" s="111" t="s">
        <v>199</v>
      </c>
      <c r="B2" s="111"/>
      <c r="C2" s="111"/>
      <c r="D2" s="111"/>
      <c r="E2" s="6"/>
      <c r="F2" s="6"/>
      <c r="G2" s="6"/>
    </row>
    <row r="3" spans="1:7" ht="30" x14ac:dyDescent="0.25">
      <c r="A3" s="7" t="s">
        <v>156</v>
      </c>
      <c r="B3" s="7" t="s">
        <v>157</v>
      </c>
      <c r="C3" s="7" t="s">
        <v>158</v>
      </c>
      <c r="D3" s="7" t="s">
        <v>159</v>
      </c>
    </row>
    <row r="4" spans="1:7" x14ac:dyDescent="0.25">
      <c r="F4" t="s">
        <v>183</v>
      </c>
    </row>
    <row r="5" spans="1:7" x14ac:dyDescent="0.25">
      <c r="F5" s="25" t="s">
        <v>160</v>
      </c>
    </row>
    <row r="6" spans="1:7" x14ac:dyDescent="0.25">
      <c r="F6" s="25" t="s">
        <v>163</v>
      </c>
    </row>
    <row r="7" spans="1:7" x14ac:dyDescent="0.25">
      <c r="F7" s="25" t="s">
        <v>161</v>
      </c>
    </row>
    <row r="8" spans="1:7" x14ac:dyDescent="0.25">
      <c r="F8" s="25" t="s">
        <v>162</v>
      </c>
    </row>
    <row r="15" spans="1:7" x14ac:dyDescent="0.25">
      <c r="A15" s="1"/>
      <c r="B15" s="1"/>
      <c r="C15" s="1"/>
      <c r="D15" s="1"/>
      <c r="E15" s="1"/>
    </row>
    <row r="16" spans="1:7" x14ac:dyDescent="0.25">
      <c r="B16" s="28" t="s">
        <v>30</v>
      </c>
      <c r="C16" s="1"/>
      <c r="D16" s="1"/>
      <c r="E16" s="1"/>
    </row>
    <row r="17" spans="2:5" x14ac:dyDescent="0.25">
      <c r="B17" s="28" t="s">
        <v>29</v>
      </c>
      <c r="C17" s="1"/>
      <c r="D17" s="1"/>
      <c r="E17" s="1"/>
    </row>
    <row r="18" spans="2:5" x14ac:dyDescent="0.25">
      <c r="B18" s="28" t="s">
        <v>31</v>
      </c>
      <c r="C18" s="1"/>
      <c r="D18" s="1"/>
      <c r="E18" s="1"/>
    </row>
  </sheetData>
  <mergeCells count="1">
    <mergeCell ref="A2:D2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32"/>
  <sheetViews>
    <sheetView workbookViewId="0">
      <selection activeCell="B25" sqref="B25"/>
    </sheetView>
  </sheetViews>
  <sheetFormatPr baseColWidth="10" defaultRowHeight="15" x14ac:dyDescent="0.25"/>
  <cols>
    <col min="2" max="2" width="59.42578125" customWidth="1"/>
    <col min="3" max="3" width="30" customWidth="1"/>
    <col min="4" max="4" width="56.85546875" customWidth="1"/>
  </cols>
  <sheetData>
    <row r="3" spans="2:4" x14ac:dyDescent="0.25">
      <c r="B3" s="40" t="s">
        <v>233</v>
      </c>
      <c r="C3" s="40" t="s">
        <v>234</v>
      </c>
      <c r="D3" s="40" t="s">
        <v>235</v>
      </c>
    </row>
    <row r="4" spans="2:4" x14ac:dyDescent="0.25">
      <c r="B4" s="41" t="s">
        <v>236</v>
      </c>
      <c r="C4" s="41"/>
      <c r="D4" s="41"/>
    </row>
    <row r="5" spans="2:4" ht="25.5" x14ac:dyDescent="0.25">
      <c r="B5" s="38" t="s">
        <v>237</v>
      </c>
      <c r="C5" s="38"/>
      <c r="D5" s="42" t="s">
        <v>238</v>
      </c>
    </row>
    <row r="6" spans="2:4" x14ac:dyDescent="0.25">
      <c r="B6" s="36"/>
      <c r="C6" s="36"/>
      <c r="D6" s="43"/>
    </row>
    <row r="7" spans="2:4" ht="25.5" x14ac:dyDescent="0.25">
      <c r="B7" s="38" t="s">
        <v>318</v>
      </c>
      <c r="C7" s="38"/>
      <c r="D7" s="42" t="s">
        <v>239</v>
      </c>
    </row>
    <row r="8" spans="2:4" x14ac:dyDescent="0.25">
      <c r="B8" s="36"/>
      <c r="C8" s="36"/>
      <c r="D8" s="43"/>
    </row>
    <row r="9" spans="2:4" ht="25.5" x14ac:dyDescent="0.25">
      <c r="B9" s="38" t="s">
        <v>240</v>
      </c>
      <c r="C9" s="38"/>
      <c r="D9" s="42" t="s">
        <v>241</v>
      </c>
    </row>
    <row r="10" spans="2:4" x14ac:dyDescent="0.25">
      <c r="B10" s="36"/>
      <c r="C10" s="36"/>
      <c r="D10" s="43"/>
    </row>
    <row r="11" spans="2:4" ht="25.5" x14ac:dyDescent="0.25">
      <c r="B11" s="38" t="s">
        <v>242</v>
      </c>
      <c r="C11" s="38"/>
      <c r="D11" s="42" t="s">
        <v>243</v>
      </c>
    </row>
    <row r="12" spans="2:4" x14ac:dyDescent="0.25">
      <c r="B12" s="44"/>
      <c r="C12" s="44"/>
      <c r="D12" s="45"/>
    </row>
    <row r="13" spans="2:4" ht="30" x14ac:dyDescent="0.25">
      <c r="B13" s="38" t="s">
        <v>319</v>
      </c>
      <c r="C13" s="38"/>
      <c r="D13" s="42" t="s">
        <v>244</v>
      </c>
    </row>
    <row r="14" spans="2:4" x14ac:dyDescent="0.25">
      <c r="B14" s="44"/>
      <c r="C14" s="44"/>
      <c r="D14" s="46"/>
    </row>
    <row r="15" spans="2:4" x14ac:dyDescent="0.25">
      <c r="B15" s="41" t="s">
        <v>245</v>
      </c>
      <c r="C15" s="41"/>
      <c r="D15" s="43"/>
    </row>
    <row r="16" spans="2:4" ht="25.5" x14ac:dyDescent="0.25">
      <c r="B16" s="38" t="s">
        <v>246</v>
      </c>
      <c r="C16" s="38"/>
      <c r="D16" s="42" t="s">
        <v>247</v>
      </c>
    </row>
    <row r="17" spans="2:4" x14ac:dyDescent="0.25">
      <c r="B17" s="44"/>
      <c r="C17" s="44"/>
      <c r="D17" s="46"/>
    </row>
    <row r="18" spans="2:4" ht="15.75" x14ac:dyDescent="0.25">
      <c r="B18" s="39" t="s">
        <v>164</v>
      </c>
      <c r="C18" s="41"/>
      <c r="D18" s="43"/>
    </row>
    <row r="19" spans="2:4" ht="30" x14ac:dyDescent="0.25">
      <c r="B19" s="38" t="s">
        <v>214</v>
      </c>
      <c r="C19" s="38"/>
      <c r="D19" s="42" t="s">
        <v>248</v>
      </c>
    </row>
    <row r="20" spans="2:4" x14ac:dyDescent="0.25">
      <c r="B20" s="44"/>
      <c r="C20" s="44"/>
      <c r="D20" s="46"/>
    </row>
    <row r="21" spans="2:4" x14ac:dyDescent="0.25">
      <c r="B21" s="41" t="s">
        <v>249</v>
      </c>
      <c r="C21" s="41"/>
      <c r="D21" s="43"/>
    </row>
    <row r="22" spans="2:4" ht="30" x14ac:dyDescent="0.25">
      <c r="B22" s="38" t="s">
        <v>250</v>
      </c>
      <c r="C22" s="38"/>
      <c r="D22" s="42" t="s">
        <v>251</v>
      </c>
    </row>
    <row r="23" spans="2:4" x14ac:dyDescent="0.25">
      <c r="B23" s="44"/>
      <c r="C23" s="44"/>
      <c r="D23" s="46"/>
    </row>
    <row r="24" spans="2:4" ht="15.75" x14ac:dyDescent="0.25">
      <c r="B24" s="39" t="s">
        <v>229</v>
      </c>
      <c r="C24" s="37"/>
      <c r="D24" s="43"/>
    </row>
    <row r="25" spans="2:4" ht="30" x14ac:dyDescent="0.25">
      <c r="B25" s="38" t="s">
        <v>317</v>
      </c>
      <c r="C25" s="38"/>
      <c r="D25" s="42" t="s">
        <v>252</v>
      </c>
    </row>
    <row r="26" spans="2:4" x14ac:dyDescent="0.25">
      <c r="B26" s="44"/>
      <c r="C26" s="44"/>
      <c r="D26" s="46"/>
    </row>
    <row r="27" spans="2:4" x14ac:dyDescent="0.25">
      <c r="B27" s="41" t="s">
        <v>253</v>
      </c>
      <c r="C27" s="41"/>
      <c r="D27" s="43"/>
    </row>
    <row r="28" spans="2:4" ht="30" x14ac:dyDescent="0.25">
      <c r="B28" s="38" t="s">
        <v>231</v>
      </c>
      <c r="C28" s="38"/>
      <c r="D28" s="42" t="s">
        <v>254</v>
      </c>
    </row>
    <row r="29" spans="2:4" x14ac:dyDescent="0.25">
      <c r="B29" s="44"/>
      <c r="C29" s="44"/>
      <c r="D29" s="46"/>
    </row>
    <row r="30" spans="2:4" ht="38.25" x14ac:dyDescent="0.25">
      <c r="B30" s="41" t="s">
        <v>255</v>
      </c>
      <c r="C30" s="47" t="s">
        <v>256</v>
      </c>
      <c r="D30" s="43" t="s">
        <v>257</v>
      </c>
    </row>
    <row r="31" spans="2:4" x14ac:dyDescent="0.25">
      <c r="D31" s="45"/>
    </row>
    <row r="32" spans="2:4" ht="38.25" x14ac:dyDescent="0.25">
      <c r="B32" s="41" t="s">
        <v>258</v>
      </c>
      <c r="C32" s="41"/>
      <c r="D32" s="43" t="s">
        <v>259</v>
      </c>
    </row>
  </sheetData>
  <hyperlinks>
    <hyperlink ref="C30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"/>
  <sheetViews>
    <sheetView topLeftCell="A4" workbookViewId="0">
      <selection activeCell="B12" sqref="B12:D12"/>
    </sheetView>
  </sheetViews>
  <sheetFormatPr baseColWidth="10" defaultRowHeight="15" x14ac:dyDescent="0.25"/>
  <cols>
    <col min="1" max="1" width="5.42578125" style="1" customWidth="1"/>
    <col min="2" max="2" width="61.28515625" style="1" bestFit="1" customWidth="1"/>
    <col min="3" max="3" width="20.85546875" style="1" customWidth="1"/>
    <col min="4" max="4" width="18.42578125" style="1" bestFit="1" customWidth="1"/>
    <col min="6" max="6" width="30.42578125" customWidth="1"/>
    <col min="7" max="7" width="61.28515625" customWidth="1"/>
  </cols>
  <sheetData>
    <row r="1" spans="1:7" ht="56.25" customHeight="1" x14ac:dyDescent="0.25">
      <c r="B1" s="111" t="s">
        <v>320</v>
      </c>
      <c r="C1" s="111"/>
      <c r="D1" s="111"/>
      <c r="F1" s="20"/>
      <c r="G1" s="20"/>
    </row>
    <row r="2" spans="1:7" ht="15.75" thickBot="1" x14ac:dyDescent="0.3">
      <c r="A2" s="14"/>
      <c r="B2" s="13"/>
      <c r="C2" s="15"/>
      <c r="D2" s="13"/>
      <c r="F2" s="18"/>
      <c r="G2" s="19"/>
    </row>
    <row r="3" spans="1:7" ht="15.75" x14ac:dyDescent="0.25">
      <c r="B3" s="78" t="s">
        <v>301</v>
      </c>
      <c r="C3" s="79"/>
      <c r="D3" s="80"/>
    </row>
    <row r="4" spans="1:7" ht="15.75" x14ac:dyDescent="0.25">
      <c r="B4" s="81" t="s">
        <v>302</v>
      </c>
      <c r="C4" s="77" t="s">
        <v>293</v>
      </c>
      <c r="D4" s="82" t="s">
        <v>294</v>
      </c>
      <c r="F4" t="s">
        <v>183</v>
      </c>
    </row>
    <row r="5" spans="1:7" x14ac:dyDescent="0.25">
      <c r="B5" s="83"/>
      <c r="C5" s="75"/>
      <c r="D5" s="84"/>
      <c r="F5" s="17" t="s">
        <v>27</v>
      </c>
    </row>
    <row r="6" spans="1:7" ht="15.75" x14ac:dyDescent="0.25">
      <c r="B6" s="81" t="s">
        <v>304</v>
      </c>
      <c r="C6" s="74"/>
      <c r="D6" s="85"/>
      <c r="F6" s="17" t="s">
        <v>303</v>
      </c>
    </row>
    <row r="7" spans="1:7" ht="15.75" x14ac:dyDescent="0.25">
      <c r="B7" s="81" t="s">
        <v>295</v>
      </c>
      <c r="C7" s="77" t="s">
        <v>296</v>
      </c>
      <c r="D7" s="84"/>
      <c r="F7" s="17" t="s">
        <v>305</v>
      </c>
    </row>
    <row r="8" spans="1:7" ht="15.75" x14ac:dyDescent="0.25">
      <c r="B8" s="83"/>
      <c r="C8" s="77" t="s">
        <v>297</v>
      </c>
      <c r="D8" s="84"/>
      <c r="F8" s="17" t="s">
        <v>306</v>
      </c>
    </row>
    <row r="9" spans="1:7" ht="15.75" x14ac:dyDescent="0.25">
      <c r="B9" s="83"/>
      <c r="C9" s="77" t="s">
        <v>298</v>
      </c>
      <c r="D9" s="84"/>
      <c r="F9" s="17" t="s">
        <v>308</v>
      </c>
    </row>
    <row r="10" spans="1:7" ht="15.75" x14ac:dyDescent="0.25">
      <c r="B10" s="83"/>
      <c r="C10" s="77" t="s">
        <v>299</v>
      </c>
      <c r="D10" s="84"/>
      <c r="F10" s="17" t="s">
        <v>28</v>
      </c>
    </row>
    <row r="11" spans="1:7" ht="15.75" x14ac:dyDescent="0.25">
      <c r="B11" s="81" t="s">
        <v>300</v>
      </c>
      <c r="C11" s="76"/>
      <c r="D11" s="86"/>
    </row>
    <row r="12" spans="1:7" ht="122.25" customHeight="1" x14ac:dyDescent="0.25">
      <c r="B12" s="113"/>
      <c r="C12" s="114"/>
      <c r="D12" s="115"/>
    </row>
    <row r="13" spans="1:7" s="14" customFormat="1" ht="15.75" x14ac:dyDescent="0.25">
      <c r="A13" s="1"/>
      <c r="B13" s="103" t="s">
        <v>307</v>
      </c>
      <c r="C13" s="104"/>
      <c r="D13" s="105"/>
    </row>
    <row r="14" spans="1:7" x14ac:dyDescent="0.25">
      <c r="B14" s="106"/>
      <c r="C14" s="107"/>
      <c r="D14" s="108"/>
    </row>
    <row r="15" spans="1:7" ht="15.75" x14ac:dyDescent="0.25">
      <c r="B15" s="81" t="s">
        <v>310</v>
      </c>
      <c r="C15" s="112" t="s">
        <v>309</v>
      </c>
      <c r="D15" s="105"/>
    </row>
    <row r="16" spans="1:7" ht="15.75" thickBot="1" x14ac:dyDescent="0.3">
      <c r="B16" s="87"/>
      <c r="C16" s="109"/>
      <c r="D16" s="110"/>
    </row>
    <row r="18" spans="2:2" x14ac:dyDescent="0.25">
      <c r="B18" s="21" t="s">
        <v>30</v>
      </c>
    </row>
    <row r="19" spans="2:2" x14ac:dyDescent="0.25">
      <c r="B19" s="21" t="s">
        <v>29</v>
      </c>
    </row>
    <row r="20" spans="2:2" x14ac:dyDescent="0.25">
      <c r="B20" s="21" t="s">
        <v>31</v>
      </c>
    </row>
    <row r="30" spans="2:2" ht="103.5" customHeight="1" x14ac:dyDescent="0.25"/>
  </sheetData>
  <mergeCells count="6">
    <mergeCell ref="B13:D13"/>
    <mergeCell ref="B14:D14"/>
    <mergeCell ref="C16:D16"/>
    <mergeCell ref="B1:D1"/>
    <mergeCell ref="C15:D15"/>
    <mergeCell ref="B12:D1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"/>
  <sheetViews>
    <sheetView workbookViewId="0">
      <selection activeCell="B12" sqref="B12:D12"/>
    </sheetView>
  </sheetViews>
  <sheetFormatPr baseColWidth="10" defaultRowHeight="15" x14ac:dyDescent="0.25"/>
  <cols>
    <col min="1" max="1" width="5.42578125" style="1" customWidth="1"/>
    <col min="2" max="2" width="61.28515625" style="1" bestFit="1" customWidth="1"/>
    <col min="3" max="3" width="20.85546875" style="1" customWidth="1"/>
    <col min="4" max="4" width="18.42578125" style="1" bestFit="1" customWidth="1"/>
    <col min="6" max="6" width="30.42578125" customWidth="1"/>
    <col min="7" max="7" width="61.28515625" customWidth="1"/>
  </cols>
  <sheetData>
    <row r="1" spans="1:7" ht="56.25" customHeight="1" x14ac:dyDescent="0.25">
      <c r="B1" s="111" t="s">
        <v>321</v>
      </c>
      <c r="C1" s="111"/>
      <c r="D1" s="111"/>
      <c r="F1" s="20"/>
      <c r="G1" s="20"/>
    </row>
    <row r="2" spans="1:7" ht="15.75" thickBot="1" x14ac:dyDescent="0.3">
      <c r="A2" s="14"/>
      <c r="B2" s="13"/>
      <c r="C2" s="15"/>
      <c r="D2" s="13"/>
      <c r="F2" s="18"/>
      <c r="G2" s="19"/>
    </row>
    <row r="3" spans="1:7" ht="15.75" x14ac:dyDescent="0.25">
      <c r="B3" s="78" t="s">
        <v>301</v>
      </c>
      <c r="C3" s="79"/>
      <c r="D3" s="80"/>
    </row>
    <row r="4" spans="1:7" ht="15.75" x14ac:dyDescent="0.25">
      <c r="B4" s="81" t="s">
        <v>302</v>
      </c>
      <c r="C4" s="77" t="s">
        <v>293</v>
      </c>
      <c r="D4" s="82" t="s">
        <v>294</v>
      </c>
      <c r="F4" t="s">
        <v>183</v>
      </c>
    </row>
    <row r="5" spans="1:7" x14ac:dyDescent="0.25">
      <c r="B5" s="83"/>
      <c r="C5" s="75"/>
      <c r="D5" s="84"/>
      <c r="F5" s="17" t="s">
        <v>27</v>
      </c>
    </row>
    <row r="6" spans="1:7" ht="15.75" x14ac:dyDescent="0.25">
      <c r="B6" s="81" t="s">
        <v>304</v>
      </c>
      <c r="C6" s="89"/>
      <c r="D6" s="88"/>
      <c r="F6" s="17" t="s">
        <v>303</v>
      </c>
    </row>
    <row r="7" spans="1:7" ht="15.75" x14ac:dyDescent="0.25">
      <c r="B7" s="81" t="s">
        <v>295</v>
      </c>
      <c r="C7" s="77" t="s">
        <v>296</v>
      </c>
      <c r="D7" s="84"/>
      <c r="F7" s="17" t="s">
        <v>305</v>
      </c>
    </row>
    <row r="8" spans="1:7" ht="15.75" x14ac:dyDescent="0.25">
      <c r="B8" s="83"/>
      <c r="C8" s="77" t="s">
        <v>297</v>
      </c>
      <c r="D8" s="84"/>
      <c r="F8" s="17" t="s">
        <v>306</v>
      </c>
    </row>
    <row r="9" spans="1:7" ht="15.75" x14ac:dyDescent="0.25">
      <c r="B9" s="83"/>
      <c r="C9" s="77" t="s">
        <v>298</v>
      </c>
      <c r="D9" s="84"/>
      <c r="F9" s="17" t="s">
        <v>308</v>
      </c>
    </row>
    <row r="10" spans="1:7" ht="15.75" x14ac:dyDescent="0.25">
      <c r="B10" s="83"/>
      <c r="C10" s="77" t="s">
        <v>299</v>
      </c>
      <c r="D10" s="84"/>
      <c r="F10" s="17" t="s">
        <v>28</v>
      </c>
    </row>
    <row r="11" spans="1:7" ht="15.75" x14ac:dyDescent="0.25">
      <c r="B11" s="81" t="s">
        <v>300</v>
      </c>
      <c r="C11" s="76"/>
      <c r="D11" s="86"/>
    </row>
    <row r="12" spans="1:7" ht="122.25" customHeight="1" x14ac:dyDescent="0.25">
      <c r="B12" s="113"/>
      <c r="C12" s="114"/>
      <c r="D12" s="115"/>
    </row>
    <row r="13" spans="1:7" s="14" customFormat="1" ht="15.75" x14ac:dyDescent="0.25">
      <c r="A13" s="1"/>
      <c r="B13" s="103" t="s">
        <v>307</v>
      </c>
      <c r="C13" s="104"/>
      <c r="D13" s="105"/>
    </row>
    <row r="14" spans="1:7" x14ac:dyDescent="0.25">
      <c r="B14" s="106"/>
      <c r="C14" s="107"/>
      <c r="D14" s="108"/>
    </row>
    <row r="15" spans="1:7" ht="15.75" x14ac:dyDescent="0.25">
      <c r="B15" s="81" t="s">
        <v>310</v>
      </c>
      <c r="C15" s="112" t="s">
        <v>309</v>
      </c>
      <c r="D15" s="105"/>
    </row>
    <row r="16" spans="1:7" ht="15.75" thickBot="1" x14ac:dyDescent="0.3">
      <c r="B16" s="87"/>
      <c r="C16" s="109"/>
      <c r="D16" s="110"/>
    </row>
    <row r="18" spans="2:2" x14ac:dyDescent="0.25">
      <c r="B18" s="21" t="s">
        <v>30</v>
      </c>
    </row>
    <row r="19" spans="2:2" x14ac:dyDescent="0.25">
      <c r="B19" s="21" t="s">
        <v>29</v>
      </c>
    </row>
    <row r="20" spans="2:2" x14ac:dyDescent="0.25">
      <c r="B20" s="21" t="s">
        <v>31</v>
      </c>
    </row>
    <row r="30" spans="2:2" ht="103.5" customHeight="1" x14ac:dyDescent="0.25"/>
  </sheetData>
  <mergeCells count="6">
    <mergeCell ref="C16:D16"/>
    <mergeCell ref="B1:D1"/>
    <mergeCell ref="B12:D12"/>
    <mergeCell ref="B13:D13"/>
    <mergeCell ref="B14:D14"/>
    <mergeCell ref="C15:D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"/>
  <sheetViews>
    <sheetView workbookViewId="0">
      <selection activeCell="I20" sqref="I20"/>
    </sheetView>
  </sheetViews>
  <sheetFormatPr baseColWidth="10" defaultRowHeight="15" x14ac:dyDescent="0.25"/>
  <cols>
    <col min="1" max="1" width="7.7109375" style="1" bestFit="1" customWidth="1"/>
    <col min="2" max="2" width="7.42578125" style="1" bestFit="1" customWidth="1"/>
    <col min="3" max="3" width="28.7109375" style="1" customWidth="1"/>
    <col min="4" max="4" width="21.42578125" style="1" customWidth="1"/>
    <col min="5" max="5" width="27.42578125" style="1" customWidth="1"/>
    <col min="6" max="6" width="20.85546875" style="1" customWidth="1"/>
  </cols>
  <sheetData>
    <row r="1" spans="1:8" ht="57" customHeight="1" x14ac:dyDescent="0.25">
      <c r="A1" s="111" t="s">
        <v>167</v>
      </c>
      <c r="B1" s="116"/>
      <c r="C1" s="116"/>
      <c r="D1" s="116"/>
      <c r="E1" s="116"/>
      <c r="F1" s="116"/>
    </row>
    <row r="2" spans="1:8" ht="30.75" thickBot="1" x14ac:dyDescent="0.3">
      <c r="A2" s="2" t="s">
        <v>0</v>
      </c>
      <c r="B2" s="16" t="s">
        <v>35</v>
      </c>
      <c r="C2" s="16" t="s">
        <v>36</v>
      </c>
      <c r="D2" s="16" t="s">
        <v>37</v>
      </c>
      <c r="E2" s="16" t="s">
        <v>38</v>
      </c>
      <c r="F2" s="16" t="s">
        <v>39</v>
      </c>
    </row>
    <row r="3" spans="1:8" x14ac:dyDescent="0.25">
      <c r="A3" s="4">
        <f>ROW(Tabla13[[#This Row],[N°]])-2</f>
        <v>1</v>
      </c>
      <c r="B3" s="3"/>
      <c r="H3" t="s">
        <v>183</v>
      </c>
    </row>
    <row r="4" spans="1:8" x14ac:dyDescent="0.25">
      <c r="A4" s="4">
        <f>ROW(Tabla13[[#This Row],[N°]])-2</f>
        <v>2</v>
      </c>
      <c r="B4" s="3"/>
      <c r="H4" s="22" t="s">
        <v>40</v>
      </c>
    </row>
    <row r="5" spans="1:8" x14ac:dyDescent="0.25">
      <c r="A5" s="4">
        <f>ROW(Tabla13[[#This Row],[N°]])-2</f>
        <v>3</v>
      </c>
      <c r="B5" s="3"/>
      <c r="H5" s="22" t="s">
        <v>41</v>
      </c>
    </row>
    <row r="6" spans="1:8" x14ac:dyDescent="0.25">
      <c r="A6" s="4">
        <f>ROW(Tabla13[[#This Row],[N°]])-2</f>
        <v>4</v>
      </c>
      <c r="B6" s="3"/>
      <c r="H6" s="22" t="s">
        <v>44</v>
      </c>
    </row>
    <row r="7" spans="1:8" x14ac:dyDescent="0.25">
      <c r="A7" s="4">
        <f>ROW(Tabla13[[#This Row],[N°]])-2</f>
        <v>5</v>
      </c>
      <c r="B7" s="3"/>
      <c r="H7" s="22" t="s">
        <v>42</v>
      </c>
    </row>
    <row r="8" spans="1:8" x14ac:dyDescent="0.25">
      <c r="A8" s="4">
        <f>ROW(Tabla13[[#This Row],[N°]])-2</f>
        <v>6</v>
      </c>
      <c r="B8" s="3"/>
      <c r="H8" s="22" t="s">
        <v>43</v>
      </c>
    </row>
    <row r="9" spans="1:8" x14ac:dyDescent="0.25">
      <c r="A9" s="4">
        <f>ROW(Tabla13[[#This Row],[N°]])-2</f>
        <v>7</v>
      </c>
      <c r="B9" s="3"/>
    </row>
    <row r="10" spans="1:8" x14ac:dyDescent="0.25">
      <c r="A10" s="4">
        <f>ROW(Tabla13[[#This Row],[N°]])-2</f>
        <v>8</v>
      </c>
      <c r="B10" s="3"/>
    </row>
    <row r="11" spans="1:8" x14ac:dyDescent="0.25">
      <c r="A11" s="4">
        <f>ROW(Tabla13[[#This Row],[N°]])-2</f>
        <v>9</v>
      </c>
      <c r="B11" s="3"/>
    </row>
    <row r="12" spans="1:8" x14ac:dyDescent="0.25">
      <c r="A12" s="4">
        <f>ROW(Tabla13[[#This Row],[N°]])-2</f>
        <v>10</v>
      </c>
      <c r="B12" s="3"/>
    </row>
    <row r="13" spans="1:8" x14ac:dyDescent="0.25">
      <c r="B13" s="3"/>
    </row>
    <row r="15" spans="1:8" x14ac:dyDescent="0.25">
      <c r="B15" s="21" t="s">
        <v>30</v>
      </c>
    </row>
    <row r="16" spans="1:8" x14ac:dyDescent="0.25">
      <c r="B16" s="21" t="s">
        <v>29</v>
      </c>
    </row>
    <row r="17" spans="2:2" x14ac:dyDescent="0.25">
      <c r="B17" s="21" t="s">
        <v>31</v>
      </c>
    </row>
  </sheetData>
  <mergeCells count="1">
    <mergeCell ref="A1:F1"/>
  </mergeCells>
  <dataValidations count="1">
    <dataValidation type="list" allowBlank="1" showInputMessage="1" showErrorMessage="1" sqref="E3:E12" xr:uid="{00000000-0002-0000-0400-000000000000}">
      <formula1>"En preparación,guardada,publicada,adjudicada sin contrato"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7"/>
  <sheetViews>
    <sheetView workbookViewId="0">
      <selection sqref="A1:I1"/>
    </sheetView>
  </sheetViews>
  <sheetFormatPr baseColWidth="10" defaultRowHeight="15" x14ac:dyDescent="0.25"/>
  <cols>
    <col min="1" max="1" width="7.7109375" style="1" bestFit="1" customWidth="1"/>
    <col min="2" max="2" width="7.7109375" style="1" customWidth="1"/>
    <col min="3" max="3" width="19" style="1" customWidth="1"/>
    <col min="4" max="4" width="8.140625" style="1" bestFit="1" customWidth="1"/>
    <col min="5" max="5" width="40.28515625" style="1" customWidth="1"/>
    <col min="6" max="6" width="12.7109375" style="1" bestFit="1" customWidth="1"/>
    <col min="7" max="7" width="16.7109375" style="1" bestFit="1" customWidth="1"/>
    <col min="8" max="8" width="27.42578125" style="1" customWidth="1"/>
    <col min="9" max="9" width="20.85546875" style="1" customWidth="1"/>
  </cols>
  <sheetData>
    <row r="1" spans="1:11" ht="42" customHeight="1" x14ac:dyDescent="0.25">
      <c r="A1" s="111" t="s">
        <v>168</v>
      </c>
      <c r="B1" s="111"/>
      <c r="C1" s="116"/>
      <c r="D1" s="116"/>
      <c r="E1" s="116"/>
      <c r="F1" s="116"/>
      <c r="G1" s="116"/>
      <c r="H1" s="116"/>
      <c r="I1" s="116"/>
    </row>
    <row r="2" spans="1:11" ht="30.75" thickBot="1" x14ac:dyDescent="0.3">
      <c r="A2" s="2" t="s">
        <v>0</v>
      </c>
      <c r="B2" s="16" t="s">
        <v>184</v>
      </c>
      <c r="C2" s="16" t="s">
        <v>185</v>
      </c>
      <c r="D2" s="16" t="s">
        <v>186</v>
      </c>
      <c r="E2" s="16" t="s">
        <v>187</v>
      </c>
      <c r="F2" s="16" t="s">
        <v>188</v>
      </c>
      <c r="G2" s="16" t="s">
        <v>189</v>
      </c>
      <c r="H2" s="16" t="s">
        <v>45</v>
      </c>
      <c r="I2" s="16" t="s">
        <v>46</v>
      </c>
    </row>
    <row r="3" spans="1:11" x14ac:dyDescent="0.25">
      <c r="A3" s="4">
        <f>ROW(Tabla134[[#This Row],[N°]])-2</f>
        <v>1</v>
      </c>
      <c r="B3" s="4"/>
      <c r="C3" s="3"/>
      <c r="D3" s="3"/>
      <c r="K3" t="s">
        <v>183</v>
      </c>
    </row>
    <row r="4" spans="1:11" x14ac:dyDescent="0.25">
      <c r="A4" s="4">
        <f>ROW(Tabla134[[#This Row],[N°]])-2</f>
        <v>2</v>
      </c>
      <c r="B4" s="4"/>
      <c r="C4" s="3"/>
      <c r="D4" s="3"/>
      <c r="K4" s="22" t="s">
        <v>190</v>
      </c>
    </row>
    <row r="5" spans="1:11" x14ac:dyDescent="0.25">
      <c r="A5" s="4">
        <f>ROW(Tabla134[[#This Row],[N°]])-2</f>
        <v>3</v>
      </c>
      <c r="B5" s="4"/>
      <c r="C5" s="3"/>
      <c r="D5" s="3"/>
      <c r="K5" s="22" t="s">
        <v>191</v>
      </c>
    </row>
    <row r="6" spans="1:11" x14ac:dyDescent="0.25">
      <c r="A6" s="4">
        <f>ROW(Tabla134[[#This Row],[N°]])-2</f>
        <v>4</v>
      </c>
      <c r="B6" s="4"/>
      <c r="C6" s="3"/>
      <c r="D6" s="3"/>
      <c r="K6" s="22" t="s">
        <v>192</v>
      </c>
    </row>
    <row r="7" spans="1:11" x14ac:dyDescent="0.25">
      <c r="A7" s="4">
        <f>ROW(Tabla134[[#This Row],[N°]])-2</f>
        <v>5</v>
      </c>
      <c r="B7" s="4"/>
      <c r="C7" s="3"/>
      <c r="D7" s="3"/>
      <c r="K7" s="22" t="s">
        <v>193</v>
      </c>
    </row>
    <row r="8" spans="1:11" x14ac:dyDescent="0.25">
      <c r="A8" s="4">
        <f>ROW(Tabla134[[#This Row],[N°]])-2</f>
        <v>6</v>
      </c>
      <c r="B8" s="4"/>
      <c r="C8" s="3"/>
      <c r="D8" s="3"/>
      <c r="K8" s="22" t="s">
        <v>194</v>
      </c>
    </row>
    <row r="9" spans="1:11" x14ac:dyDescent="0.25">
      <c r="A9" s="4">
        <f>ROW(Tabla134[[#This Row],[N°]])-2</f>
        <v>7</v>
      </c>
      <c r="B9" s="4"/>
      <c r="C9" s="3"/>
      <c r="D9" s="3"/>
      <c r="K9" s="22" t="s">
        <v>195</v>
      </c>
    </row>
    <row r="10" spans="1:11" x14ac:dyDescent="0.25">
      <c r="A10" s="4">
        <f>ROW(Tabla134[[#This Row],[N°]])-2</f>
        <v>8</v>
      </c>
      <c r="B10" s="4"/>
      <c r="C10" s="3"/>
      <c r="D10" s="3"/>
      <c r="K10" s="22" t="s">
        <v>196</v>
      </c>
    </row>
    <row r="11" spans="1:11" x14ac:dyDescent="0.25">
      <c r="A11" s="4">
        <f>ROW(Tabla134[[#This Row],[N°]])-2</f>
        <v>9</v>
      </c>
      <c r="B11" s="4"/>
      <c r="C11" s="3"/>
      <c r="D11" s="3"/>
      <c r="K11" s="22" t="s">
        <v>197</v>
      </c>
    </row>
    <row r="12" spans="1:11" x14ac:dyDescent="0.25">
      <c r="A12" s="4">
        <f>ROW(Tabla134[[#This Row],[N°]])-2</f>
        <v>10</v>
      </c>
      <c r="B12" s="4"/>
      <c r="C12" s="3"/>
      <c r="D12" s="3"/>
    </row>
    <row r="13" spans="1:11" x14ac:dyDescent="0.25">
      <c r="C13" s="3"/>
      <c r="D13" s="3"/>
    </row>
    <row r="15" spans="1:11" x14ac:dyDescent="0.25">
      <c r="C15" s="21" t="s">
        <v>30</v>
      </c>
    </row>
    <row r="16" spans="1:11" x14ac:dyDescent="0.25">
      <c r="C16" s="21" t="s">
        <v>29</v>
      </c>
    </row>
    <row r="17" spans="3:3" x14ac:dyDescent="0.25">
      <c r="C17" s="21" t="s">
        <v>31</v>
      </c>
    </row>
  </sheetData>
  <mergeCells count="1">
    <mergeCell ref="A1:I1"/>
  </mergeCells>
  <dataValidations count="3">
    <dataValidation type="whole" allowBlank="1" showInputMessage="1" showErrorMessage="1" sqref="G3:G12" xr:uid="{00000000-0002-0000-0500-000000000000}">
      <formula1>1</formula1>
      <formula2>28</formula2>
    </dataValidation>
    <dataValidation type="list" allowBlank="1" showInputMessage="1" showErrorMessage="1" sqref="I3:I12" xr:uid="{00000000-0002-0000-0500-000001000000}">
      <formula1>"En proceso de promoción,Nombramiento en trámite"</formula1>
    </dataValidation>
    <dataValidation type="list" allowBlank="1" showInputMessage="1" showErrorMessage="1" sqref="D3:D12" xr:uid="{00000000-0002-0000-0500-000002000000}">
      <formula1>"0,1,2,3,4,5,6,7,8,9,K"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7"/>
  <sheetViews>
    <sheetView topLeftCell="A8" workbookViewId="0">
      <selection activeCell="E28" sqref="E28"/>
    </sheetView>
  </sheetViews>
  <sheetFormatPr baseColWidth="10" defaultRowHeight="15" x14ac:dyDescent="0.25"/>
  <cols>
    <col min="1" max="1" width="7.7109375" style="1" bestFit="1" customWidth="1"/>
    <col min="2" max="2" width="20.85546875" style="1" customWidth="1"/>
    <col min="3" max="3" width="10.85546875" style="1" bestFit="1" customWidth="1"/>
    <col min="4" max="4" width="27.140625" style="1" bestFit="1" customWidth="1"/>
    <col min="5" max="5" width="9.140625" style="1" bestFit="1" customWidth="1"/>
    <col min="6" max="6" width="4.28515625" style="1" customWidth="1"/>
    <col min="7" max="7" width="10.42578125" style="1" customWidth="1"/>
    <col min="8" max="8" width="17.7109375" style="1" customWidth="1"/>
  </cols>
  <sheetData>
    <row r="1" spans="1:10" ht="56.25" customHeight="1" x14ac:dyDescent="0.25">
      <c r="A1" s="111" t="s">
        <v>169</v>
      </c>
      <c r="B1" s="116"/>
      <c r="C1" s="116"/>
      <c r="D1" s="116"/>
      <c r="E1" s="116"/>
      <c r="F1" s="116"/>
      <c r="G1" s="116"/>
      <c r="H1" s="116"/>
    </row>
    <row r="2" spans="1:10" ht="45.75" thickBot="1" x14ac:dyDescent="0.3">
      <c r="A2" s="2" t="s">
        <v>0</v>
      </c>
      <c r="B2" s="16" t="s">
        <v>47</v>
      </c>
      <c r="C2" s="16" t="s">
        <v>48</v>
      </c>
      <c r="D2" s="16" t="s">
        <v>49</v>
      </c>
      <c r="E2" s="16" t="s">
        <v>50</v>
      </c>
      <c r="F2" s="16" t="s">
        <v>53</v>
      </c>
      <c r="G2" s="16" t="s">
        <v>52</v>
      </c>
      <c r="H2" s="16" t="s">
        <v>54</v>
      </c>
    </row>
    <row r="3" spans="1:10" x14ac:dyDescent="0.25">
      <c r="A3" s="4">
        <f>ROW(Tabla1345[[#This Row],[N°]])-2</f>
        <v>1</v>
      </c>
      <c r="B3" s="4">
        <v>9023294</v>
      </c>
      <c r="C3" s="4" t="s">
        <v>322</v>
      </c>
      <c r="D3" s="1" t="s">
        <v>323</v>
      </c>
      <c r="E3" s="3">
        <v>14050278</v>
      </c>
      <c r="F3" s="3">
        <v>2</v>
      </c>
      <c r="G3" s="1">
        <v>6419</v>
      </c>
      <c r="H3" s="92">
        <v>43256</v>
      </c>
      <c r="J3" t="s">
        <v>183</v>
      </c>
    </row>
    <row r="4" spans="1:10" x14ac:dyDescent="0.25">
      <c r="A4" s="4">
        <f>ROW(Tabla1345[[#This Row],[N°]])-2</f>
        <v>2</v>
      </c>
      <c r="B4" s="4">
        <v>9023232</v>
      </c>
      <c r="C4" s="4" t="s">
        <v>322</v>
      </c>
      <c r="D4" s="1" t="s">
        <v>323</v>
      </c>
      <c r="E4" s="3">
        <v>14050278</v>
      </c>
      <c r="F4" s="3">
        <v>2</v>
      </c>
      <c r="G4" s="1">
        <v>6419</v>
      </c>
      <c r="H4" s="92">
        <v>43256</v>
      </c>
      <c r="J4" s="22" t="s">
        <v>55</v>
      </c>
    </row>
    <row r="5" spans="1:10" x14ac:dyDescent="0.25">
      <c r="A5" s="4">
        <f>ROW(Tabla1345[[#This Row],[N°]])-2</f>
        <v>3</v>
      </c>
      <c r="B5" s="4">
        <v>9023216</v>
      </c>
      <c r="C5" s="4" t="s">
        <v>322</v>
      </c>
      <c r="D5" s="1" t="s">
        <v>323</v>
      </c>
      <c r="E5" s="3">
        <v>14050278</v>
      </c>
      <c r="F5" s="3">
        <v>2</v>
      </c>
      <c r="G5" s="1">
        <v>6419</v>
      </c>
      <c r="H5" s="92">
        <v>43256</v>
      </c>
      <c r="J5" s="22" t="s">
        <v>56</v>
      </c>
    </row>
    <row r="6" spans="1:10" x14ac:dyDescent="0.25">
      <c r="A6" s="4">
        <f>ROW(Tabla1345[[#This Row],[N°]])-2</f>
        <v>4</v>
      </c>
      <c r="B6" s="4">
        <v>9000216</v>
      </c>
      <c r="C6" s="4" t="s">
        <v>322</v>
      </c>
      <c r="D6" s="1" t="s">
        <v>323</v>
      </c>
      <c r="E6" s="3">
        <v>14050278</v>
      </c>
      <c r="F6" s="3">
        <v>2</v>
      </c>
      <c r="G6" s="1">
        <v>6419</v>
      </c>
      <c r="H6" s="92">
        <v>43256</v>
      </c>
      <c r="J6" s="22" t="s">
        <v>57</v>
      </c>
    </row>
    <row r="7" spans="1:10" x14ac:dyDescent="0.25">
      <c r="A7" s="4">
        <f>ROW(Tabla1345[[#This Row],[N°]])-2</f>
        <v>5</v>
      </c>
      <c r="B7" s="4">
        <v>9000518</v>
      </c>
      <c r="C7" s="4" t="s">
        <v>322</v>
      </c>
      <c r="D7" s="1" t="s">
        <v>323</v>
      </c>
      <c r="E7" s="3">
        <v>14050278</v>
      </c>
      <c r="F7" s="3">
        <v>2</v>
      </c>
      <c r="G7" s="1">
        <v>6419</v>
      </c>
      <c r="H7" s="92">
        <v>43256</v>
      </c>
      <c r="J7" s="22" t="s">
        <v>58</v>
      </c>
    </row>
    <row r="8" spans="1:10" x14ac:dyDescent="0.25">
      <c r="A8" s="4">
        <f>ROW(Tabla1345[[#This Row],[N°]])-2</f>
        <v>6</v>
      </c>
      <c r="B8" s="4">
        <v>9023294</v>
      </c>
      <c r="C8" s="4" t="s">
        <v>322</v>
      </c>
      <c r="D8" s="1" t="s">
        <v>324</v>
      </c>
      <c r="E8" s="3">
        <v>16622740</v>
      </c>
      <c r="F8" s="3">
        <v>2</v>
      </c>
      <c r="G8" s="1">
        <v>7226</v>
      </c>
      <c r="H8" s="92">
        <v>43615</v>
      </c>
      <c r="J8" s="22" t="s">
        <v>59</v>
      </c>
    </row>
    <row r="9" spans="1:10" x14ac:dyDescent="0.25">
      <c r="A9" s="4">
        <f>ROW(Tabla1345[[#This Row],[N°]])-2</f>
        <v>7</v>
      </c>
      <c r="B9" s="4">
        <v>9023232</v>
      </c>
      <c r="C9" s="4" t="s">
        <v>322</v>
      </c>
      <c r="D9" s="1" t="s">
        <v>324</v>
      </c>
      <c r="E9" s="3">
        <v>16622740</v>
      </c>
      <c r="F9" s="3">
        <v>2</v>
      </c>
      <c r="G9" s="1">
        <v>7226</v>
      </c>
      <c r="H9" s="92">
        <v>43615</v>
      </c>
      <c r="J9" s="22" t="s">
        <v>60</v>
      </c>
    </row>
    <row r="10" spans="1:10" x14ac:dyDescent="0.25">
      <c r="A10" s="4">
        <f>ROW(Tabla1345[[#This Row],[N°]])-2</f>
        <v>8</v>
      </c>
      <c r="B10" s="4">
        <v>9023216</v>
      </c>
      <c r="C10" s="4" t="s">
        <v>322</v>
      </c>
      <c r="D10" s="1" t="s">
        <v>324</v>
      </c>
      <c r="E10" s="3">
        <v>16622740</v>
      </c>
      <c r="F10" s="3">
        <v>2</v>
      </c>
      <c r="G10" s="1">
        <v>7226</v>
      </c>
      <c r="H10" s="92">
        <v>43615</v>
      </c>
      <c r="J10" s="22" t="s">
        <v>61</v>
      </c>
    </row>
    <row r="11" spans="1:10" x14ac:dyDescent="0.25">
      <c r="A11" s="4">
        <f>ROW(Tabla1345[[#This Row],[N°]])-2</f>
        <v>9</v>
      </c>
      <c r="B11" s="4">
        <v>9000216</v>
      </c>
      <c r="C11" s="4" t="s">
        <v>322</v>
      </c>
      <c r="D11" s="1" t="s">
        <v>324</v>
      </c>
      <c r="E11" s="3">
        <v>16622740</v>
      </c>
      <c r="F11" s="3">
        <v>2</v>
      </c>
      <c r="G11" s="1">
        <v>7226</v>
      </c>
      <c r="H11" s="92">
        <v>43615</v>
      </c>
    </row>
    <row r="12" spans="1:10" x14ac:dyDescent="0.25">
      <c r="A12" s="4">
        <f>ROW(Tabla1345[[#This Row],[N°]])-2</f>
        <v>10</v>
      </c>
      <c r="B12" s="4">
        <v>9000518</v>
      </c>
      <c r="C12" s="4" t="s">
        <v>322</v>
      </c>
      <c r="D12" s="1" t="s">
        <v>324</v>
      </c>
      <c r="E12" s="3">
        <v>16622740</v>
      </c>
      <c r="F12" s="3">
        <v>2</v>
      </c>
      <c r="G12" s="1">
        <v>7226</v>
      </c>
      <c r="H12" s="92">
        <v>43615</v>
      </c>
    </row>
    <row r="13" spans="1:10" x14ac:dyDescent="0.25">
      <c r="A13" s="4">
        <f>ROW(Tabla1345[[#This Row],[N°]])-2</f>
        <v>11</v>
      </c>
      <c r="B13" s="4">
        <v>9023294</v>
      </c>
      <c r="C13" s="4" t="s">
        <v>322</v>
      </c>
      <c r="D13" s="3" t="s">
        <v>325</v>
      </c>
      <c r="E13" s="3">
        <v>14319343</v>
      </c>
      <c r="F13" s="3">
        <v>8</v>
      </c>
      <c r="G13" s="1">
        <v>2203</v>
      </c>
      <c r="H13" s="92">
        <v>42755</v>
      </c>
    </row>
    <row r="14" spans="1:10" x14ac:dyDescent="0.25">
      <c r="A14" s="4">
        <f>ROW(Tabla1345[[#This Row],[N°]])-2</f>
        <v>12</v>
      </c>
      <c r="B14" s="4">
        <v>9023232</v>
      </c>
      <c r="C14" s="4" t="s">
        <v>322</v>
      </c>
      <c r="D14" s="3" t="s">
        <v>325</v>
      </c>
      <c r="E14" s="3">
        <v>14319343</v>
      </c>
      <c r="F14" s="3">
        <v>8</v>
      </c>
      <c r="G14" s="1">
        <v>2203</v>
      </c>
      <c r="H14" s="92">
        <v>42755</v>
      </c>
    </row>
    <row r="15" spans="1:10" x14ac:dyDescent="0.25">
      <c r="A15" s="4">
        <f>ROW(Tabla1345[[#This Row],[N°]])-2</f>
        <v>13</v>
      </c>
      <c r="B15" s="4">
        <v>9023216</v>
      </c>
      <c r="C15" s="4" t="s">
        <v>322</v>
      </c>
      <c r="D15" s="3" t="s">
        <v>325</v>
      </c>
      <c r="E15" s="3">
        <v>14319343</v>
      </c>
      <c r="F15" s="3">
        <v>8</v>
      </c>
      <c r="G15" s="1">
        <v>2203</v>
      </c>
      <c r="H15" s="92">
        <v>42755</v>
      </c>
    </row>
    <row r="16" spans="1:10" x14ac:dyDescent="0.25">
      <c r="A16" s="4">
        <f>ROW(Tabla1345[[#This Row],[N°]])-2</f>
        <v>14</v>
      </c>
      <c r="B16" s="4">
        <v>9000216</v>
      </c>
      <c r="C16" s="4" t="s">
        <v>322</v>
      </c>
      <c r="D16" s="3" t="s">
        <v>325</v>
      </c>
      <c r="E16" s="3">
        <v>14319343</v>
      </c>
      <c r="F16" s="3">
        <v>8</v>
      </c>
      <c r="G16" s="1">
        <v>2203</v>
      </c>
      <c r="H16" s="92">
        <v>42755</v>
      </c>
    </row>
    <row r="17" spans="1:8" x14ac:dyDescent="0.25">
      <c r="A17" s="4">
        <f>ROW(Tabla1345[[#This Row],[N°]])-2</f>
        <v>15</v>
      </c>
      <c r="B17" s="4">
        <v>9000518</v>
      </c>
      <c r="C17" s="4" t="s">
        <v>322</v>
      </c>
      <c r="D17" s="3" t="s">
        <v>325</v>
      </c>
      <c r="E17" s="3">
        <v>14319343</v>
      </c>
      <c r="F17" s="3">
        <v>8</v>
      </c>
      <c r="G17" s="1">
        <v>2203</v>
      </c>
      <c r="H17" s="92">
        <v>42755</v>
      </c>
    </row>
    <row r="18" spans="1:8" x14ac:dyDescent="0.25">
      <c r="A18" s="4">
        <f>ROW(Tabla1345[[#This Row],[N°]])-2</f>
        <v>16</v>
      </c>
      <c r="B18" s="4">
        <v>9023294</v>
      </c>
      <c r="C18" s="4" t="s">
        <v>322</v>
      </c>
      <c r="D18" s="3" t="s">
        <v>327</v>
      </c>
      <c r="E18" s="3">
        <v>13235323</v>
      </c>
      <c r="F18" s="3">
        <v>9</v>
      </c>
      <c r="G18" s="1">
        <v>11017</v>
      </c>
      <c r="H18" s="92">
        <v>41323</v>
      </c>
    </row>
    <row r="19" spans="1:8" x14ac:dyDescent="0.25">
      <c r="A19" s="4">
        <f>ROW(Tabla1345[[#This Row],[N°]])-2</f>
        <v>17</v>
      </c>
      <c r="B19" s="4">
        <v>9023232</v>
      </c>
      <c r="C19" s="4" t="s">
        <v>322</v>
      </c>
      <c r="D19" s="3" t="s">
        <v>327</v>
      </c>
      <c r="E19" s="3">
        <v>13235323</v>
      </c>
      <c r="F19" s="3">
        <v>9</v>
      </c>
      <c r="G19" s="1">
        <v>11017</v>
      </c>
      <c r="H19" s="92">
        <v>41323</v>
      </c>
    </row>
    <row r="20" spans="1:8" x14ac:dyDescent="0.25">
      <c r="A20" s="4">
        <f>ROW(Tabla1345[[#This Row],[N°]])-2</f>
        <v>18</v>
      </c>
      <c r="B20" s="4">
        <v>9023216</v>
      </c>
      <c r="C20" s="4" t="s">
        <v>322</v>
      </c>
      <c r="D20" s="3" t="s">
        <v>327</v>
      </c>
      <c r="E20" s="3">
        <v>13235323</v>
      </c>
      <c r="F20" s="3">
        <v>9</v>
      </c>
      <c r="G20" s="1">
        <v>11017</v>
      </c>
      <c r="H20" s="92">
        <v>41323</v>
      </c>
    </row>
    <row r="21" spans="1:8" x14ac:dyDescent="0.25">
      <c r="A21" s="4">
        <f>ROW(Tabla1345[[#This Row],[N°]])-2</f>
        <v>19</v>
      </c>
      <c r="B21" s="4">
        <v>9000216</v>
      </c>
      <c r="C21" s="4" t="s">
        <v>322</v>
      </c>
      <c r="D21" s="3" t="s">
        <v>327</v>
      </c>
      <c r="E21" s="3">
        <v>13235323</v>
      </c>
      <c r="F21" s="3">
        <v>9</v>
      </c>
      <c r="G21" s="1">
        <v>11017</v>
      </c>
      <c r="H21" s="92">
        <v>41323</v>
      </c>
    </row>
    <row r="22" spans="1:8" x14ac:dyDescent="0.25">
      <c r="A22" s="4">
        <f>ROW(Tabla1345[[#This Row],[N°]])-2</f>
        <v>20</v>
      </c>
      <c r="B22" s="4">
        <v>9000518</v>
      </c>
      <c r="C22" s="4" t="s">
        <v>322</v>
      </c>
      <c r="D22" s="3" t="s">
        <v>327</v>
      </c>
      <c r="E22" s="3">
        <v>13235323</v>
      </c>
      <c r="F22" s="3">
        <v>9</v>
      </c>
      <c r="G22" s="1">
        <v>11017</v>
      </c>
      <c r="H22" s="92">
        <v>41323</v>
      </c>
    </row>
    <row r="23" spans="1:8" x14ac:dyDescent="0.25">
      <c r="A23" s="4">
        <f>ROW(Tabla1345[[#This Row],[N°]])-2</f>
        <v>21</v>
      </c>
      <c r="B23" s="4">
        <v>9023294</v>
      </c>
      <c r="C23" s="4" t="s">
        <v>322</v>
      </c>
      <c r="D23" s="3" t="s">
        <v>326</v>
      </c>
      <c r="E23" s="3">
        <v>11224576</v>
      </c>
      <c r="F23" s="3">
        <v>6</v>
      </c>
      <c r="G23" s="1">
        <v>57706</v>
      </c>
      <c r="H23" s="92">
        <v>42206</v>
      </c>
    </row>
    <row r="24" spans="1:8" x14ac:dyDescent="0.25">
      <c r="A24" s="4">
        <f>ROW(Tabla1345[[#This Row],[N°]])-2</f>
        <v>22</v>
      </c>
      <c r="B24" s="4">
        <v>9023232</v>
      </c>
      <c r="C24" s="4" t="s">
        <v>322</v>
      </c>
      <c r="D24" s="3" t="s">
        <v>326</v>
      </c>
      <c r="E24" s="3">
        <v>11224576</v>
      </c>
      <c r="F24" s="3">
        <v>6</v>
      </c>
      <c r="G24" s="1">
        <v>57706</v>
      </c>
      <c r="H24" s="92">
        <v>42206</v>
      </c>
    </row>
    <row r="25" spans="1:8" x14ac:dyDescent="0.25">
      <c r="A25" s="4">
        <f>ROW(Tabla1345[[#This Row],[N°]])-2</f>
        <v>23</v>
      </c>
      <c r="B25" s="4">
        <v>9023216</v>
      </c>
      <c r="C25" s="4" t="s">
        <v>322</v>
      </c>
      <c r="D25" s="3" t="s">
        <v>326</v>
      </c>
      <c r="E25" s="3">
        <v>11224576</v>
      </c>
      <c r="F25" s="3">
        <v>6</v>
      </c>
      <c r="G25" s="1">
        <v>57706</v>
      </c>
      <c r="H25" s="92">
        <v>42206</v>
      </c>
    </row>
    <row r="26" spans="1:8" x14ac:dyDescent="0.25">
      <c r="A26" s="4">
        <f>ROW(Tabla1345[[#This Row],[N°]])-2</f>
        <v>24</v>
      </c>
      <c r="B26" s="4">
        <v>9000216</v>
      </c>
      <c r="C26" s="4" t="s">
        <v>322</v>
      </c>
      <c r="D26" s="3" t="s">
        <v>326</v>
      </c>
      <c r="E26" s="3">
        <v>11224576</v>
      </c>
      <c r="F26" s="3">
        <v>6</v>
      </c>
      <c r="G26" s="1">
        <v>57706</v>
      </c>
      <c r="H26" s="92">
        <v>42206</v>
      </c>
    </row>
    <row r="27" spans="1:8" x14ac:dyDescent="0.25">
      <c r="A27" s="4">
        <f>ROW(Tabla1345[[#This Row],[N°]])-2</f>
        <v>25</v>
      </c>
      <c r="B27" s="4">
        <v>9000518</v>
      </c>
      <c r="C27" s="4" t="s">
        <v>322</v>
      </c>
      <c r="D27" s="3" t="s">
        <v>326</v>
      </c>
      <c r="E27" s="3">
        <v>11224576</v>
      </c>
      <c r="F27" s="3">
        <v>6</v>
      </c>
      <c r="G27" s="1">
        <v>57706</v>
      </c>
      <c r="H27" s="92">
        <v>42206</v>
      </c>
    </row>
    <row r="28" spans="1:8" x14ac:dyDescent="0.25">
      <c r="A28" s="4">
        <f>ROW(Tabla1345[[#This Row],[N°]])-2</f>
        <v>26</v>
      </c>
      <c r="B28" s="4">
        <v>9023294</v>
      </c>
      <c r="C28" s="4" t="s">
        <v>322</v>
      </c>
      <c r="D28" s="3" t="s">
        <v>328</v>
      </c>
      <c r="E28" s="3">
        <v>10201367</v>
      </c>
      <c r="F28" s="3">
        <v>0</v>
      </c>
      <c r="G28" s="1">
        <v>51385</v>
      </c>
      <c r="H28" s="92">
        <v>40423</v>
      </c>
    </row>
    <row r="29" spans="1:8" x14ac:dyDescent="0.25">
      <c r="A29" s="4">
        <f>ROW(Tabla1345[[#This Row],[N°]])-2</f>
        <v>27</v>
      </c>
      <c r="B29" s="4">
        <v>9023232</v>
      </c>
      <c r="C29" s="4" t="s">
        <v>322</v>
      </c>
      <c r="D29" s="3" t="s">
        <v>328</v>
      </c>
      <c r="E29" s="3">
        <v>10201367</v>
      </c>
      <c r="F29" s="3">
        <v>0</v>
      </c>
      <c r="G29" s="1">
        <v>51385</v>
      </c>
      <c r="H29" s="92">
        <v>40423</v>
      </c>
    </row>
    <row r="30" spans="1:8" x14ac:dyDescent="0.25">
      <c r="A30" s="4">
        <f>ROW(Tabla1345[[#This Row],[N°]])-2</f>
        <v>28</v>
      </c>
      <c r="B30" s="4">
        <v>9023216</v>
      </c>
      <c r="C30" s="4" t="s">
        <v>322</v>
      </c>
      <c r="D30" s="3" t="s">
        <v>328</v>
      </c>
      <c r="E30" s="3">
        <v>10201367</v>
      </c>
      <c r="F30" s="3">
        <v>0</v>
      </c>
      <c r="G30" s="1">
        <v>51385</v>
      </c>
      <c r="H30" s="92">
        <v>40423</v>
      </c>
    </row>
    <row r="31" spans="1:8" x14ac:dyDescent="0.25">
      <c r="A31" s="4">
        <f>ROW(Tabla1345[[#This Row],[N°]])-2</f>
        <v>29</v>
      </c>
      <c r="B31" s="4">
        <v>9000216</v>
      </c>
      <c r="C31" s="4" t="s">
        <v>322</v>
      </c>
      <c r="D31" s="3" t="s">
        <v>328</v>
      </c>
      <c r="E31" s="3">
        <v>10201367</v>
      </c>
      <c r="F31" s="3">
        <v>0</v>
      </c>
      <c r="G31" s="1">
        <v>51385</v>
      </c>
      <c r="H31" s="92">
        <v>40423</v>
      </c>
    </row>
    <row r="32" spans="1:8" x14ac:dyDescent="0.25">
      <c r="A32" s="4">
        <f>ROW(Tabla1345[[#This Row],[N°]])-2</f>
        <v>30</v>
      </c>
      <c r="B32" s="4">
        <v>9000518</v>
      </c>
      <c r="C32" s="4" t="s">
        <v>322</v>
      </c>
      <c r="D32" s="3" t="s">
        <v>328</v>
      </c>
      <c r="E32" s="3">
        <v>10201367</v>
      </c>
      <c r="F32" s="3">
        <v>0</v>
      </c>
      <c r="G32" s="1">
        <v>51385</v>
      </c>
      <c r="H32" s="92">
        <v>40423</v>
      </c>
    </row>
    <row r="33" spans="2:6" x14ac:dyDescent="0.25">
      <c r="B33" s="4"/>
      <c r="C33" s="4"/>
      <c r="D33" s="3"/>
      <c r="E33" s="3"/>
      <c r="F33" s="3"/>
    </row>
    <row r="35" spans="2:6" x14ac:dyDescent="0.25">
      <c r="B35" s="21" t="s">
        <v>30</v>
      </c>
    </row>
    <row r="36" spans="2:6" x14ac:dyDescent="0.25">
      <c r="B36" s="21" t="s">
        <v>29</v>
      </c>
    </row>
    <row r="37" spans="2:6" x14ac:dyDescent="0.25">
      <c r="B37" s="21" t="s">
        <v>31</v>
      </c>
    </row>
  </sheetData>
  <mergeCells count="1">
    <mergeCell ref="A1:H1"/>
  </mergeCells>
  <dataValidations count="3">
    <dataValidation type="list" allowBlank="1" showInputMessage="1" showErrorMessage="1" sqref="C33 F3:F32" xr:uid="{00000000-0002-0000-0600-000000000000}">
      <formula1>"0,1,2,3,4,5,6,7,8,9,K"</formula1>
    </dataValidation>
    <dataValidation type="list" allowBlank="1" showInputMessage="1" showErrorMessage="1" sqref="H33" xr:uid="{00000000-0002-0000-0600-000001000000}">
      <formula1>"En proceso de promoción,Nombramiento en trámite"</formula1>
    </dataValidation>
    <dataValidation type="whole" allowBlank="1" showInputMessage="1" showErrorMessage="1" sqref="F33" xr:uid="{00000000-0002-0000-0600-000002000000}">
      <formula1>1</formula1>
      <formula2>28</formula2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7"/>
  <sheetViews>
    <sheetView workbookViewId="0">
      <selection activeCell="K20" sqref="K20"/>
    </sheetView>
  </sheetViews>
  <sheetFormatPr baseColWidth="10" defaultRowHeight="15" x14ac:dyDescent="0.25"/>
  <cols>
    <col min="1" max="1" width="7.7109375" style="1" bestFit="1" customWidth="1"/>
    <col min="2" max="2" width="15.140625" style="1" bestFit="1" customWidth="1"/>
    <col min="3" max="3" width="22.85546875" style="1" bestFit="1" customWidth="1"/>
    <col min="4" max="5" width="8.140625" style="1" bestFit="1" customWidth="1"/>
    <col min="6" max="6" width="12.7109375" style="1" bestFit="1" customWidth="1"/>
    <col min="7" max="7" width="11.42578125" style="1" bestFit="1" customWidth="1"/>
  </cols>
  <sheetData>
    <row r="1" spans="1:9" ht="53.25" customHeight="1" x14ac:dyDescent="0.25">
      <c r="A1" s="111" t="s">
        <v>170</v>
      </c>
      <c r="B1" s="116"/>
      <c r="C1" s="116"/>
      <c r="D1" s="116"/>
      <c r="E1" s="116"/>
      <c r="F1" s="116"/>
      <c r="G1" s="116"/>
    </row>
    <row r="2" spans="1:9" ht="28.5" customHeight="1" thickBot="1" x14ac:dyDescent="0.3">
      <c r="A2" s="2" t="s">
        <v>0</v>
      </c>
      <c r="B2" s="16" t="s">
        <v>177</v>
      </c>
      <c r="C2" s="16" t="s">
        <v>178</v>
      </c>
      <c r="D2" s="16" t="s">
        <v>70</v>
      </c>
      <c r="E2" s="16" t="s">
        <v>84</v>
      </c>
      <c r="F2" s="16" t="s">
        <v>179</v>
      </c>
      <c r="G2" s="16" t="s">
        <v>180</v>
      </c>
    </row>
    <row r="3" spans="1:9" x14ac:dyDescent="0.25">
      <c r="A3" s="4">
        <f>ROW(Tabla13456[[#This Row],[N°]])-2</f>
        <v>1</v>
      </c>
      <c r="B3" s="4"/>
      <c r="C3" s="4"/>
      <c r="D3" s="3"/>
      <c r="E3" s="3"/>
      <c r="I3" t="s">
        <v>183</v>
      </c>
    </row>
    <row r="4" spans="1:9" x14ac:dyDescent="0.25">
      <c r="A4" s="4">
        <f>ROW(Tabla13456[[#This Row],[N°]])-2</f>
        <v>2</v>
      </c>
      <c r="B4" s="4"/>
      <c r="C4" s="4"/>
      <c r="D4" s="3"/>
      <c r="E4" s="3"/>
      <c r="I4" s="22" t="s">
        <v>62</v>
      </c>
    </row>
    <row r="5" spans="1:9" x14ac:dyDescent="0.25">
      <c r="A5" s="4">
        <f>ROW(Tabla13456[[#This Row],[N°]])-2</f>
        <v>3</v>
      </c>
      <c r="B5" s="4"/>
      <c r="C5" s="4"/>
      <c r="D5" s="3"/>
      <c r="E5" s="3"/>
      <c r="I5" s="22" t="s">
        <v>63</v>
      </c>
    </row>
    <row r="6" spans="1:9" x14ac:dyDescent="0.25">
      <c r="A6" s="4">
        <f>ROW(Tabla13456[[#This Row],[N°]])-2</f>
        <v>4</v>
      </c>
      <c r="B6" s="4"/>
      <c r="C6" s="4"/>
      <c r="D6" s="3"/>
      <c r="E6" s="3"/>
      <c r="I6" s="22" t="s">
        <v>64</v>
      </c>
    </row>
    <row r="7" spans="1:9" x14ac:dyDescent="0.25">
      <c r="A7" s="4">
        <f>ROW(Tabla13456[[#This Row],[N°]])-2</f>
        <v>5</v>
      </c>
      <c r="B7" s="4"/>
      <c r="C7" s="4"/>
      <c r="D7" s="3"/>
      <c r="E7" s="3"/>
      <c r="I7" s="22" t="s">
        <v>65</v>
      </c>
    </row>
    <row r="8" spans="1:9" x14ac:dyDescent="0.25">
      <c r="A8" s="4">
        <f>ROW(Tabla13456[[#This Row],[N°]])-2</f>
        <v>6</v>
      </c>
      <c r="B8" s="4"/>
      <c r="C8" s="4"/>
      <c r="D8" s="3"/>
      <c r="E8" s="3"/>
      <c r="I8" s="22" t="s">
        <v>66</v>
      </c>
    </row>
    <row r="9" spans="1:9" x14ac:dyDescent="0.25">
      <c r="A9" s="4">
        <f>ROW(Tabla13456[[#This Row],[N°]])-2</f>
        <v>7</v>
      </c>
      <c r="B9" s="4"/>
      <c r="C9" s="4"/>
      <c r="D9" s="3"/>
      <c r="E9" s="3"/>
      <c r="I9" s="22" t="s">
        <v>67</v>
      </c>
    </row>
    <row r="10" spans="1:9" x14ac:dyDescent="0.25">
      <c r="A10" s="4">
        <f>ROW(Tabla13456[[#This Row],[N°]])-2</f>
        <v>8</v>
      </c>
      <c r="B10" s="4"/>
      <c r="C10" s="4"/>
      <c r="D10" s="3"/>
      <c r="E10" s="3"/>
    </row>
    <row r="11" spans="1:9" x14ac:dyDescent="0.25">
      <c r="A11" s="4">
        <f>ROW(Tabla13456[[#This Row],[N°]])-2</f>
        <v>9</v>
      </c>
      <c r="B11" s="4"/>
      <c r="C11" s="4"/>
      <c r="D11" s="3"/>
      <c r="E11" s="3"/>
    </row>
    <row r="12" spans="1:9" x14ac:dyDescent="0.25">
      <c r="A12" s="4">
        <f>ROW(Tabla13456[[#This Row],[N°]])-2</f>
        <v>10</v>
      </c>
      <c r="B12" s="4"/>
      <c r="C12" s="4"/>
      <c r="D12" s="3"/>
      <c r="E12" s="3"/>
    </row>
    <row r="13" spans="1:9" x14ac:dyDescent="0.25">
      <c r="B13" s="4"/>
      <c r="C13" s="4"/>
      <c r="D13" s="3"/>
      <c r="E13" s="3"/>
    </row>
    <row r="15" spans="1:9" x14ac:dyDescent="0.25">
      <c r="B15" s="21" t="s">
        <v>30</v>
      </c>
    </row>
    <row r="16" spans="1:9" x14ac:dyDescent="0.25">
      <c r="B16" s="21" t="s">
        <v>29</v>
      </c>
    </row>
    <row r="17" spans="2:2" x14ac:dyDescent="0.25">
      <c r="B17" s="21" t="s">
        <v>31</v>
      </c>
    </row>
  </sheetData>
  <mergeCells count="1">
    <mergeCell ref="A1:G1"/>
  </mergeCells>
  <dataValidations count="2">
    <dataValidation type="list" allowBlank="1" showInputMessage="1" showErrorMessage="1" sqref="E3:E12" xr:uid="{00000000-0002-0000-0700-000000000000}">
      <formula1>"0,1,2,3,4,5,6,7,8,9,K"</formula1>
    </dataValidation>
    <dataValidation type="list" allowBlank="1" showInputMessage="1" showErrorMessage="1" sqref="B3:B12" xr:uid="{00000000-0002-0000-0700-000001000000}">
      <formula1>"Documento por cobrar,Activo financiero,Otro"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7"/>
  <sheetViews>
    <sheetView tabSelected="1" workbookViewId="0">
      <selection activeCell="C3" sqref="C3:C5"/>
    </sheetView>
  </sheetViews>
  <sheetFormatPr baseColWidth="10" defaultRowHeight="15" x14ac:dyDescent="0.25"/>
  <cols>
    <col min="1" max="1" width="7.7109375" style="1" bestFit="1" customWidth="1"/>
    <col min="2" max="2" width="22.28515625" style="1" bestFit="1" customWidth="1"/>
    <col min="3" max="3" width="32.28515625" style="1" bestFit="1" customWidth="1"/>
    <col min="4" max="4" width="18.140625" style="1" customWidth="1"/>
    <col min="5" max="5" width="8.140625" style="1" bestFit="1" customWidth="1"/>
    <col min="6" max="6" width="21.42578125" style="1" bestFit="1" customWidth="1"/>
    <col min="7" max="7" width="19.28515625" style="1" bestFit="1" customWidth="1"/>
    <col min="8" max="8" width="31.85546875" style="1" bestFit="1" customWidth="1"/>
    <col min="9" max="9" width="44" style="1" bestFit="1" customWidth="1"/>
  </cols>
  <sheetData>
    <row r="1" spans="1:11" ht="49.5" customHeight="1" x14ac:dyDescent="0.25">
      <c r="A1" s="111" t="s">
        <v>171</v>
      </c>
      <c r="B1" s="116"/>
      <c r="C1" s="116"/>
      <c r="D1" s="116"/>
      <c r="E1" s="116"/>
      <c r="F1" s="116"/>
      <c r="G1" s="116"/>
      <c r="H1" s="116"/>
      <c r="I1" s="116"/>
    </row>
    <row r="2" spans="1:11" ht="30.75" thickBot="1" x14ac:dyDescent="0.3">
      <c r="A2" s="2" t="s">
        <v>0</v>
      </c>
      <c r="B2" s="16" t="s">
        <v>68</v>
      </c>
      <c r="C2" s="16" t="s">
        <v>69</v>
      </c>
      <c r="D2" s="16" t="s">
        <v>70</v>
      </c>
      <c r="E2" s="16" t="s">
        <v>51</v>
      </c>
      <c r="F2" s="16" t="s">
        <v>71</v>
      </c>
      <c r="G2" s="16" t="s">
        <v>72</v>
      </c>
      <c r="H2" s="23" t="s">
        <v>73</v>
      </c>
      <c r="I2" s="23" t="s">
        <v>74</v>
      </c>
    </row>
    <row r="3" spans="1:11" x14ac:dyDescent="0.25">
      <c r="A3" s="4">
        <f>ROW(Tabla134567[[#This Row],[N°]])-2</f>
        <v>1</v>
      </c>
      <c r="B3" s="4" t="s">
        <v>457</v>
      </c>
      <c r="C3" s="123" t="s">
        <v>456</v>
      </c>
      <c r="D3" s="3">
        <v>14205917</v>
      </c>
      <c r="E3" s="122">
        <v>7</v>
      </c>
      <c r="F3" s="99">
        <v>340000</v>
      </c>
      <c r="G3" s="1">
        <v>0</v>
      </c>
      <c r="H3" s="1" t="s">
        <v>459</v>
      </c>
      <c r="I3" s="1" t="s">
        <v>458</v>
      </c>
      <c r="K3" t="s">
        <v>183</v>
      </c>
    </row>
    <row r="4" spans="1:11" x14ac:dyDescent="0.25">
      <c r="A4" s="4">
        <f>ROW(Tabla134567[[#This Row],[N°]])-2</f>
        <v>2</v>
      </c>
      <c r="B4" s="4" t="s">
        <v>457</v>
      </c>
      <c r="C4" s="123" t="s">
        <v>460</v>
      </c>
      <c r="D4" s="3">
        <v>14319343</v>
      </c>
      <c r="E4" s="122">
        <v>8</v>
      </c>
      <c r="F4" s="99">
        <v>100000</v>
      </c>
      <c r="G4" s="1">
        <v>0</v>
      </c>
      <c r="H4" s="1" t="s">
        <v>461</v>
      </c>
      <c r="I4" s="1" t="s">
        <v>458</v>
      </c>
      <c r="K4" s="22" t="s">
        <v>75</v>
      </c>
    </row>
    <row r="5" spans="1:11" x14ac:dyDescent="0.25">
      <c r="A5" s="4">
        <f>ROW(Tabla134567[[#This Row],[N°]])-2</f>
        <v>3</v>
      </c>
      <c r="B5" s="4" t="s">
        <v>457</v>
      </c>
      <c r="C5" s="123" t="s">
        <v>462</v>
      </c>
      <c r="D5" s="3">
        <v>16129490</v>
      </c>
      <c r="E5" s="122" t="s">
        <v>421</v>
      </c>
      <c r="F5" s="99">
        <v>300000</v>
      </c>
      <c r="G5" s="1">
        <v>0</v>
      </c>
      <c r="H5" s="1" t="s">
        <v>463</v>
      </c>
      <c r="I5" s="1" t="s">
        <v>458</v>
      </c>
      <c r="K5" s="22" t="s">
        <v>76</v>
      </c>
    </row>
    <row r="6" spans="1:11" x14ac:dyDescent="0.25">
      <c r="A6" s="4">
        <f>ROW(Tabla134567[[#This Row],[N°]])-2</f>
        <v>4</v>
      </c>
      <c r="B6" s="4"/>
      <c r="C6" s="4"/>
      <c r="D6" s="3"/>
      <c r="E6" s="3"/>
      <c r="K6" s="22" t="s">
        <v>77</v>
      </c>
    </row>
    <row r="7" spans="1:11" x14ac:dyDescent="0.25">
      <c r="A7" s="4">
        <f>ROW(Tabla134567[[#This Row],[N°]])-2</f>
        <v>5</v>
      </c>
      <c r="B7" s="4"/>
      <c r="C7" s="4"/>
      <c r="D7" s="3"/>
      <c r="E7" s="3"/>
      <c r="K7" s="22" t="s">
        <v>65</v>
      </c>
    </row>
    <row r="8" spans="1:11" x14ac:dyDescent="0.25">
      <c r="A8" s="4">
        <f>ROW(Tabla134567[[#This Row],[N°]])-2</f>
        <v>6</v>
      </c>
      <c r="B8" s="4"/>
      <c r="C8" s="4"/>
      <c r="D8" s="3"/>
      <c r="E8" s="3"/>
      <c r="K8" s="22" t="s">
        <v>78</v>
      </c>
    </row>
    <row r="9" spans="1:11" x14ac:dyDescent="0.25">
      <c r="A9" s="4">
        <f>ROW(Tabla134567[[#This Row],[N°]])-2</f>
        <v>7</v>
      </c>
      <c r="B9" s="4"/>
      <c r="C9" s="4"/>
      <c r="D9" s="3"/>
      <c r="E9" s="3"/>
      <c r="K9" s="22" t="s">
        <v>79</v>
      </c>
    </row>
    <row r="10" spans="1:11" x14ac:dyDescent="0.25">
      <c r="A10" s="4">
        <f>ROW(Tabla134567[[#This Row],[N°]])-2</f>
        <v>8</v>
      </c>
      <c r="B10" s="4"/>
      <c r="C10" s="4"/>
      <c r="D10" s="3"/>
      <c r="E10" s="3"/>
      <c r="K10" s="22" t="s">
        <v>80</v>
      </c>
    </row>
    <row r="11" spans="1:11" x14ac:dyDescent="0.25">
      <c r="A11" s="4">
        <f>ROW(Tabla134567[[#This Row],[N°]])-2</f>
        <v>9</v>
      </c>
      <c r="B11" s="4"/>
      <c r="C11" s="4"/>
      <c r="D11" s="3"/>
      <c r="E11" s="3"/>
      <c r="K11" s="22" t="s">
        <v>81</v>
      </c>
    </row>
    <row r="12" spans="1:11" x14ac:dyDescent="0.25">
      <c r="A12" s="4">
        <f>ROW(Tabla134567[[#This Row],[N°]])-2</f>
        <v>10</v>
      </c>
      <c r="B12" s="4"/>
      <c r="C12" s="4"/>
      <c r="D12" s="3"/>
      <c r="E12" s="3"/>
    </row>
    <row r="13" spans="1:11" x14ac:dyDescent="0.25">
      <c r="B13" s="4"/>
      <c r="C13" s="4"/>
      <c r="D13" s="3"/>
      <c r="E13" s="3"/>
    </row>
    <row r="15" spans="1:11" x14ac:dyDescent="0.25">
      <c r="B15" s="21" t="s">
        <v>30</v>
      </c>
    </row>
    <row r="16" spans="1:11" x14ac:dyDescent="0.25">
      <c r="B16" s="21" t="s">
        <v>29</v>
      </c>
    </row>
    <row r="17" spans="2:2" x14ac:dyDescent="0.25">
      <c r="B17" s="21" t="s">
        <v>31</v>
      </c>
    </row>
  </sheetData>
  <mergeCells count="1">
    <mergeCell ref="A1:I1"/>
  </mergeCells>
  <dataValidations count="1">
    <dataValidation type="list" allowBlank="1" showInputMessage="1" showErrorMessage="1" sqref="E3:E12" xr:uid="{00000000-0002-0000-0800-000000000000}">
      <formula1>"0,1,2,3,4,5,6,7,8,9,K"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INDICE</vt:lpstr>
      <vt:lpstr>LINKS</vt:lpstr>
      <vt:lpstr>I. e) Programas y proyectos</vt:lpstr>
      <vt:lpstr>I. f) Programas y proyectos (2</vt:lpstr>
      <vt:lpstr>I. j) licitaciones prep.- pend.</vt:lpstr>
      <vt:lpstr>II. b) Escalafón, ascensos</vt:lpstr>
      <vt:lpstr>III. a) cuentas corrientes</vt:lpstr>
      <vt:lpstr>III. b) Activos financieros</vt:lpstr>
      <vt:lpstr>III. c) Fondos internos</vt:lpstr>
      <vt:lpstr>III. e) Anticipo de fondos</vt:lpstr>
      <vt:lpstr>IV. a) Inventario</vt:lpstr>
      <vt:lpstr>IV. a.1)Sist. Informacion </vt:lpstr>
      <vt:lpstr>IV. b) Vehículos</vt:lpstr>
      <vt:lpstr>IV. d) Emergencias</vt:lpstr>
      <vt:lpstr>IV. e) Contratos</vt:lpstr>
      <vt:lpstr>VI. a) Partes</vt:lpstr>
      <vt:lpstr>X. Otros Antecedentes</vt:lpstr>
    </vt:vector>
  </TitlesOfParts>
  <Company>Ministerio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Álvarez A.</dc:creator>
  <cp:lastModifiedBy>Carlos Alberto Munoz Castro</cp:lastModifiedBy>
  <dcterms:created xsi:type="dcterms:W3CDTF">2017-11-16T18:25:20Z</dcterms:created>
  <dcterms:modified xsi:type="dcterms:W3CDTF">2022-03-02T17:24:05Z</dcterms:modified>
</cp:coreProperties>
</file>